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3"/>
  </bookViews>
  <sheets>
    <sheet name="kobieta_prev" sheetId="1" state="hidden" r:id="rId2"/>
    <sheet name="Cup 15.04.2023" sheetId="2" state="visible" r:id="rId3"/>
    <sheet name="tmp" sheetId="3" state="hidden" r:id="rId4"/>
    <sheet name="Arkusz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<sst xmlns="http://schemas.openxmlformats.org/spreadsheetml/2006/main" count="2581" uniqueCount="133">
  <si>
    <t xml:space="preserve">HOLE</t>
  </si>
  <si>
    <t xml:space="preserve">OUT</t>
  </si>
  <si>
    <t xml:space="preserve">IN</t>
  </si>
  <si>
    <t xml:space="preserve">TOTAL</t>
  </si>
  <si>
    <t xml:space="preserve">PAR</t>
  </si>
  <si>
    <t xml:space="preserve">SI</t>
  </si>
  <si>
    <t xml:space="preserve">K/M</t>
  </si>
  <si>
    <t xml:space="preserve">C/N/Z/B</t>
  </si>
  <si>
    <t xml:space="preserve">czerwone</t>
  </si>
  <si>
    <t xml:space="preserve">płeć</t>
  </si>
  <si>
    <t xml:space="preserve">kolor</t>
  </si>
  <si>
    <t xml:space="preserve">CR</t>
  </si>
  <si>
    <t xml:space="preserve">SR</t>
  </si>
  <si>
    <t xml:space="preserve">HCP dokładny</t>
  </si>
  <si>
    <t xml:space="preserve">HCP        pola</t>
  </si>
  <si>
    <t xml:space="preserve">3/4   HCP</t>
  </si>
  <si>
    <t xml:space="preserve">NETTO</t>
  </si>
  <si>
    <t xml:space="preserve">K</t>
  </si>
  <si>
    <t xml:space="preserve">C</t>
  </si>
  <si>
    <t xml:space="preserve">HCP - SI</t>
  </si>
  <si>
    <t xml:space="preserve">bonus strokes</t>
  </si>
  <si>
    <t xml:space="preserve">Stroke netto</t>
  </si>
  <si>
    <t xml:space="preserve">niebieski</t>
  </si>
  <si>
    <t xml:space="preserve">N</t>
  </si>
  <si>
    <t xml:space="preserve">żółte</t>
  </si>
  <si>
    <t xml:space="preserve">Z</t>
  </si>
  <si>
    <t xml:space="preserve">Imię i nazwisko</t>
  </si>
  <si>
    <t xml:space="preserve">współczynik HCP</t>
  </si>
  <si>
    <t xml:space="preserve">HCP Gry</t>
  </si>
  <si>
    <t xml:space="preserve">STROKE BRUTTO</t>
  </si>
  <si>
    <t xml:space="preserve">Arbus Krzysztof</t>
  </si>
  <si>
    <t xml:space="preserve">M</t>
  </si>
  <si>
    <t xml:space="preserve">bonus stb</t>
  </si>
  <si>
    <t xml:space="preserve">Bonus STB</t>
  </si>
  <si>
    <t xml:space="preserve">STB NETTO</t>
  </si>
  <si>
    <t xml:space="preserve">Stableford netto </t>
  </si>
  <si>
    <t xml:space="preserve">STB Netto</t>
  </si>
  <si>
    <t xml:space="preserve">Badowski Waldemar</t>
  </si>
  <si>
    <t xml:space="preserve">Bajus Mariusz</t>
  </si>
  <si>
    <t xml:space="preserve">Bazyly Paweł</t>
  </si>
  <si>
    <t xml:space="preserve">Bożić Marek</t>
  </si>
  <si>
    <t xml:space="preserve">Burdak Janusz</t>
  </si>
  <si>
    <t xml:space="preserve">Chmieliński Adam </t>
  </si>
  <si>
    <t xml:space="preserve">Chmieliński Andrzej</t>
  </si>
  <si>
    <t xml:space="preserve">Ciaś Janusz</t>
  </si>
  <si>
    <t xml:space="preserve">Ciechalski Grzegorz</t>
  </si>
  <si>
    <t xml:space="preserve">Damski Piotr</t>
  </si>
  <si>
    <t xml:space="preserve">Dąbrowski Bogdan </t>
  </si>
  <si>
    <t xml:space="preserve">Dobrowolska Anastazja</t>
  </si>
  <si>
    <t xml:space="preserve">Doppke Jan</t>
  </si>
  <si>
    <t xml:space="preserve">Dutkowski Wojciech</t>
  </si>
  <si>
    <t xml:space="preserve">Dyla Piotr  </t>
  </si>
  <si>
    <t xml:space="preserve">Erjan Ter Harmel </t>
  </si>
  <si>
    <t xml:space="preserve">Falewicz Karol</t>
  </si>
  <si>
    <t xml:space="preserve">Falewicz Piotr</t>
  </si>
  <si>
    <t xml:space="preserve">Fredryszek Iwona </t>
  </si>
  <si>
    <t xml:space="preserve">Frelichowska Hanna</t>
  </si>
  <si>
    <t xml:space="preserve">Frelichowski Henryk</t>
  </si>
  <si>
    <t xml:space="preserve">Gaebelein Monika </t>
  </si>
  <si>
    <t xml:space="preserve">Górny Janusz</t>
  </si>
  <si>
    <t xml:space="preserve">Górny Konrad</t>
  </si>
  <si>
    <t xml:space="preserve">Grucki Mateusz</t>
  </si>
  <si>
    <t xml:space="preserve">Grucki Kazimierz</t>
  </si>
  <si>
    <t xml:space="preserve">Gurgul Piotr</t>
  </si>
  <si>
    <t xml:space="preserve">Hunger Filip</t>
  </si>
  <si>
    <t xml:space="preserve">Iwanowicz Adam</t>
  </si>
  <si>
    <t xml:space="preserve">Jankowska Sylwia </t>
  </si>
  <si>
    <t xml:space="preserve">Jasiński Krzysztof </t>
  </si>
  <si>
    <t xml:space="preserve">Jawińska Renata</t>
  </si>
  <si>
    <t xml:space="preserve">Kaczmarek Ryszard</t>
  </si>
  <si>
    <t xml:space="preserve">Kantorski Piotr</t>
  </si>
  <si>
    <t xml:space="preserve">Katsedan Vitalij</t>
  </si>
  <si>
    <t xml:space="preserve">Klimbej Małgorzata</t>
  </si>
  <si>
    <t xml:space="preserve">Kot Arkadiusz</t>
  </si>
  <si>
    <t xml:space="preserve">Krężel Adam </t>
  </si>
  <si>
    <t xml:space="preserve">Krug Rafał </t>
  </si>
  <si>
    <t xml:space="preserve">Lewandowski Mikołaj </t>
  </si>
  <si>
    <t xml:space="preserve">Litwiniuk Janina</t>
  </si>
  <si>
    <t xml:space="preserve">Litwiniuk Jerzy</t>
  </si>
  <si>
    <t xml:space="preserve">Lorenc Piotr</t>
  </si>
  <si>
    <t xml:space="preserve">Łabentowicz Marcin </t>
  </si>
  <si>
    <t xml:space="preserve">Mierzejewska-Lis Beata </t>
  </si>
  <si>
    <t xml:space="preserve">Mierzejewski Andrzej </t>
  </si>
  <si>
    <t xml:space="preserve">Modrzewski Rafał </t>
  </si>
  <si>
    <t xml:space="preserve">Mojsiewicz Janusz</t>
  </si>
  <si>
    <t xml:space="preserve">Murańska Tymon</t>
  </si>
  <si>
    <t xml:space="preserve">Muzalewski Wojciech</t>
  </si>
  <si>
    <t xml:space="preserve">Narloch Maciej </t>
  </si>
  <si>
    <t xml:space="preserve">Nielsen Allan </t>
  </si>
  <si>
    <t xml:space="preserve">Olejniuk Zygmunt</t>
  </si>
  <si>
    <t xml:space="preserve">Pałaszyński Paweł</t>
  </si>
  <si>
    <t xml:space="preserve">Piechaczyk Witold </t>
  </si>
  <si>
    <t xml:space="preserve">Piskorz Zbigniew</t>
  </si>
  <si>
    <t xml:space="preserve">Płaszczykowski Arkadiusz</t>
  </si>
  <si>
    <t xml:space="preserve">Płatek Jarosław</t>
  </si>
  <si>
    <t xml:space="preserve">Płatek Mikołaj</t>
  </si>
  <si>
    <t xml:space="preserve">Prawda Władysław </t>
  </si>
  <si>
    <t xml:space="preserve">Rapca Henryk</t>
  </si>
  <si>
    <t xml:space="preserve">Rejniak Rafał</t>
  </si>
  <si>
    <t xml:space="preserve">Ros Adam </t>
  </si>
  <si>
    <t xml:space="preserve">Ros Maciej </t>
  </si>
  <si>
    <t xml:space="preserve">Rutkowski Janusz </t>
  </si>
  <si>
    <t xml:space="preserve">Rykowski Krzysztof</t>
  </si>
  <si>
    <t xml:space="preserve">Ryś Jacek</t>
  </si>
  <si>
    <t xml:space="preserve">Słojewski Piotr</t>
  </si>
  <si>
    <t xml:space="preserve">Socha Damian</t>
  </si>
  <si>
    <t xml:space="preserve">Solkiewicz Tomasz </t>
  </si>
  <si>
    <t xml:space="preserve">Sołtan Grzegorz </t>
  </si>
  <si>
    <t xml:space="preserve">Stachniuk Anna</t>
  </si>
  <si>
    <t xml:space="preserve">Stoppel Mateusz</t>
  </si>
  <si>
    <t xml:space="preserve">Sumara Aleksander </t>
  </si>
  <si>
    <t xml:space="preserve">Suszek Maciej</t>
  </si>
  <si>
    <t xml:space="preserve">Szulc Małgorzata</t>
  </si>
  <si>
    <t xml:space="preserve">Szymański Marek</t>
  </si>
  <si>
    <t xml:space="preserve">Tlałka Andrzej</t>
  </si>
  <si>
    <t xml:space="preserve">Tobolski Piotr </t>
  </si>
  <si>
    <t xml:space="preserve">Waszkiewicz Grzegorz</t>
  </si>
  <si>
    <t xml:space="preserve">Wawer Bogusław </t>
  </si>
  <si>
    <t xml:space="preserve">Weilandt Alina </t>
  </si>
  <si>
    <t xml:space="preserve">Wesołek Piotr</t>
  </si>
  <si>
    <t xml:space="preserve">Winowski Bogdan</t>
  </si>
  <si>
    <t xml:space="preserve">Wojnowski Filip</t>
  </si>
  <si>
    <t xml:space="preserve">Wojnowski Jarosław</t>
  </si>
  <si>
    <t xml:space="preserve">Wydrzyński Zbigniew</t>
  </si>
  <si>
    <t xml:space="preserve">Ziatyk Marcin</t>
  </si>
  <si>
    <t xml:space="preserve">Żyliński  Dariusz</t>
  </si>
  <si>
    <t xml:space="preserve">NN</t>
  </si>
  <si>
    <t xml:space="preserve">drużyna</t>
  </si>
  <si>
    <t xml:space="preserve">nr</t>
  </si>
  <si>
    <t xml:space="preserve">zawodnik</t>
  </si>
  <si>
    <t xml:space="preserve">TEAM NETTO</t>
  </si>
  <si>
    <t xml:space="preserve">netto STB</t>
  </si>
  <si>
    <t xml:space="preserve">35+4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</si>
</sst>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0;\-0;&quot;&quot;;@\."/>
    <numFmt numFmtId="168" formatCode="# ?/?"/>
    <numFmt numFmtId="169" formatCode="#,##0.00\ [$zł-415];[RED]\-#,##0.00\ [$zł-415]"/>
  </numFmts>
  <fonts count="19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 val="true"/>
      <sz val="11"/>
      <color rgb="FF000000"/>
      <name val="Czcionka tekstu podstawowego"/>
      <family val="0"/>
      <charset val="238"/>
    </font>
    <font>
      <sz val="8"/>
      <color rgb="FF000000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  <font>
      <sz val="9"/>
      <color rgb="FF000000"/>
      <name val="Czcionka tekstu podstawowego"/>
      <family val="0"/>
      <charset val="238"/>
    </font>
    <font>
      <b val="true"/>
      <sz val="10"/>
      <name val="MS Sans Serif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b val="true"/>
      <sz val="14"/>
      <color rgb="FFC00000"/>
      <name val="Czcionka tekstu podstawowego"/>
      <family val="0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Czcionka tekstu podstawowego"/>
      <family val="0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F9999"/>
        <bgColor rgb="FFFF8080"/>
      </patternFill>
    </fill>
    <fill>
      <patternFill patternType="solid">
        <fgColor rgb="FFEDEDED"/>
        <bgColor rgb="FFFFFFCC"/>
      </patternFill>
    </fill>
    <fill>
      <patternFill patternType="solid">
        <fgColor rgb="FF92D050"/>
        <bgColor rgb="FFB2B2B2"/>
      </patternFill>
    </fill>
    <fill>
      <patternFill patternType="solid">
        <fgColor rgb="FFC0C0C0"/>
        <bgColor rgb="FFB2B2B2"/>
      </patternFill>
    </fill>
    <fill>
      <patternFill patternType="solid">
        <fgColor rgb="FFB2B2B2"/>
        <bgColor rgb="FFC0C0C0"/>
      </patternFill>
    </fill>
    <fill>
      <patternFill patternType="solid">
        <fgColor rgb="FFE6B9B8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255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1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3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5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5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5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5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8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5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5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1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2 2" xfId="21"/>
    <cellStyle name="Normalny 2 3" xfId="22"/>
    <cellStyle name="Normalny 3" xfId="23"/>
    <cellStyle name="Normalny 4" xfId="24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99"/>
      <rgbColor rgb="FFCC99FF"/>
      <rgbColor rgb="FFE6B9B8"/>
      <rgbColor rgb="FF3366FF"/>
      <rgbColor rgb="FF33CCCC"/>
      <rgbColor rgb="FF92D050"/>
      <rgbColor rgb="FFFFC0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N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9921875" defaultRowHeight="13.8" zeroHeight="false" outlineLevelRow="0" outlineLevelCol="0"/>
  <cols>
    <col collapsed="false" customWidth="true" hidden="false" outlineLevel="0" max="1" min="1" style="1" width="2.38"/>
    <col collapsed="false" customWidth="true" hidden="false" outlineLevel="0" max="3" min="2" style="1" width="5.75"/>
    <col collapsed="false" customWidth="true" hidden="false" outlineLevel="0" max="4" min="4" style="1" width="26.39"/>
    <col collapsed="false" customWidth="true" hidden="false" outlineLevel="0" max="5" min="5" style="1" width="6.62"/>
    <col collapsed="false" customWidth="true" hidden="false" outlineLevel="0" max="6" min="6" style="1" width="7.39"/>
    <col collapsed="false" customWidth="true" hidden="false" outlineLevel="0" max="7" min="7" style="1" width="11.13"/>
    <col collapsed="false" customWidth="true" hidden="false" outlineLevel="0" max="8" min="8" style="1" width="6.38"/>
    <col collapsed="false" customWidth="true" hidden="false" outlineLevel="0" max="9" min="9" style="1" width="8.5"/>
    <col collapsed="false" customWidth="true" hidden="false" outlineLevel="0" max="10" min="10" style="1" width="5.87"/>
    <col collapsed="false" customWidth="true" hidden="false" outlineLevel="0" max="11" min="11" style="1" width="7.13"/>
    <col collapsed="false" customWidth="true" hidden="false" outlineLevel="0" max="12" min="12" style="1" width="1"/>
    <col collapsed="false" customWidth="true" hidden="false" outlineLevel="0" max="21" min="13" style="1" width="5"/>
    <col collapsed="false" customWidth="true" hidden="false" outlineLevel="0" max="22" min="22" style="1" width="1"/>
    <col collapsed="false" customWidth="true" hidden="false" outlineLevel="0" max="23" min="23" style="1" width="5"/>
    <col collapsed="false" customWidth="true" hidden="false" outlineLevel="0" max="24" min="24" style="1" width="1"/>
    <col collapsed="false" customWidth="true" hidden="false" outlineLevel="0" max="33" min="25" style="1" width="5"/>
    <col collapsed="false" customWidth="true" hidden="false" outlineLevel="0" max="34" min="34" style="1" width="1"/>
    <col collapsed="false" customWidth="true" hidden="false" outlineLevel="0" max="35" min="35" style="1" width="5"/>
    <col collapsed="false" customWidth="true" hidden="false" outlineLevel="0" max="36" min="36" style="1" width="1"/>
    <col collapsed="false" customWidth="true" hidden="false" outlineLevel="0" max="37" min="37" style="1" width="6.25"/>
    <col collapsed="false" customWidth="true" hidden="false" outlineLevel="0" max="38" min="38" style="1" width="1"/>
    <col collapsed="false" customWidth="false" hidden="false" outlineLevel="0" max="1024" min="39" style="1" width="9"/>
  </cols>
  <sheetData>
    <row r="1" customFormat="false" ht="13.8" hidden="false" customHeight="false" outlineLevel="0" collapsed="false">
      <c r="D1" s="2"/>
      <c r="G1" s="3"/>
      <c r="H1" s="4"/>
    </row>
    <row r="2" customFormat="false" ht="13.8" hidden="false" customHeight="false" outlineLevel="0" collapsed="false">
      <c r="D2" s="2"/>
      <c r="G2" s="4"/>
      <c r="H2" s="4"/>
    </row>
    <row r="3" customFormat="false" ht="14.25" hidden="false" customHeight="true" outlineLevel="0" collapsed="false">
      <c r="D3" s="5"/>
      <c r="G3" s="4"/>
      <c r="H3" s="4"/>
      <c r="K3" s="6" t="s">
        <v>0</v>
      </c>
      <c r="L3" s="7"/>
      <c r="M3" s="8" t="n">
        <v>1</v>
      </c>
      <c r="N3" s="8" t="n">
        <v>2</v>
      </c>
      <c r="O3" s="8" t="n">
        <v>3</v>
      </c>
      <c r="P3" s="8" t="n">
        <v>4</v>
      </c>
      <c r="Q3" s="8" t="n">
        <v>5</v>
      </c>
      <c r="R3" s="8" t="n">
        <v>6</v>
      </c>
      <c r="S3" s="8" t="n">
        <v>7</v>
      </c>
      <c r="T3" s="8" t="n">
        <v>8</v>
      </c>
      <c r="U3" s="8" t="n">
        <v>9</v>
      </c>
      <c r="V3" s="9"/>
      <c r="W3" s="8" t="s">
        <v>1</v>
      </c>
      <c r="X3" s="9"/>
      <c r="Y3" s="8" t="n">
        <v>10</v>
      </c>
      <c r="Z3" s="8" t="n">
        <v>11</v>
      </c>
      <c r="AA3" s="8" t="n">
        <v>12</v>
      </c>
      <c r="AB3" s="8" t="n">
        <v>13</v>
      </c>
      <c r="AC3" s="8" t="n">
        <v>14</v>
      </c>
      <c r="AD3" s="8" t="n">
        <v>15</v>
      </c>
      <c r="AE3" s="8" t="n">
        <v>16</v>
      </c>
      <c r="AF3" s="8" t="n">
        <v>17</v>
      </c>
      <c r="AG3" s="8" t="n">
        <v>18</v>
      </c>
      <c r="AH3" s="9"/>
      <c r="AI3" s="8" t="s">
        <v>2</v>
      </c>
      <c r="AJ3" s="9"/>
      <c r="AK3" s="10" t="s">
        <v>3</v>
      </c>
      <c r="AL3" s="11"/>
    </row>
    <row r="4" customFormat="false" ht="13.8" hidden="false" customHeight="false" outlineLevel="0" collapsed="false">
      <c r="D4" s="2"/>
      <c r="G4" s="4"/>
      <c r="H4" s="4"/>
      <c r="K4" s="12" t="s">
        <v>4</v>
      </c>
      <c r="L4" s="7"/>
      <c r="M4" s="13" t="n">
        <v>4</v>
      </c>
      <c r="N4" s="13" t="n">
        <v>4</v>
      </c>
      <c r="O4" s="13" t="n">
        <v>3</v>
      </c>
      <c r="P4" s="13" t="n">
        <v>5</v>
      </c>
      <c r="Q4" s="13" t="n">
        <v>4</v>
      </c>
      <c r="R4" s="13" t="n">
        <v>4</v>
      </c>
      <c r="S4" s="13" t="n">
        <v>5</v>
      </c>
      <c r="T4" s="13" t="n">
        <v>3</v>
      </c>
      <c r="U4" s="13" t="n">
        <v>5</v>
      </c>
      <c r="V4" s="14"/>
      <c r="W4" s="13" t="n">
        <f aca="false">SUM(M4:U4)</f>
        <v>37</v>
      </c>
      <c r="X4" s="15"/>
      <c r="Y4" s="16" t="n">
        <v>4</v>
      </c>
      <c r="Z4" s="16" t="n">
        <v>3</v>
      </c>
      <c r="AA4" s="16" t="n">
        <v>4</v>
      </c>
      <c r="AB4" s="16" t="n">
        <v>4</v>
      </c>
      <c r="AC4" s="16" t="n">
        <v>4</v>
      </c>
      <c r="AD4" s="16" t="n">
        <v>4</v>
      </c>
      <c r="AE4" s="16" t="n">
        <v>3</v>
      </c>
      <c r="AF4" s="16" t="n">
        <v>4</v>
      </c>
      <c r="AG4" s="16" t="n">
        <v>5</v>
      </c>
      <c r="AH4" s="17"/>
      <c r="AI4" s="18" t="n">
        <f aca="false">SUM(Y4:AG4)</f>
        <v>35</v>
      </c>
      <c r="AJ4" s="15"/>
      <c r="AK4" s="19" t="n">
        <f aca="false">AI4+W4</f>
        <v>72</v>
      </c>
      <c r="AL4" s="20"/>
    </row>
    <row r="5" customFormat="false" ht="13.8" hidden="false" customHeight="false" outlineLevel="0" collapsed="false">
      <c r="G5" s="4"/>
      <c r="H5" s="4"/>
      <c r="K5" s="7" t="s">
        <v>5</v>
      </c>
      <c r="L5" s="7"/>
      <c r="M5" s="21" t="n">
        <v>14</v>
      </c>
      <c r="N5" s="21" t="n">
        <v>8</v>
      </c>
      <c r="O5" s="21" t="n">
        <v>12</v>
      </c>
      <c r="P5" s="21" t="n">
        <v>6</v>
      </c>
      <c r="Q5" s="21" t="n">
        <v>2</v>
      </c>
      <c r="R5" s="21" t="n">
        <v>16</v>
      </c>
      <c r="S5" s="21" t="n">
        <v>4</v>
      </c>
      <c r="T5" s="21" t="n">
        <v>17</v>
      </c>
      <c r="U5" s="21" t="n">
        <v>10</v>
      </c>
      <c r="V5" s="21"/>
      <c r="W5" s="21"/>
      <c r="X5" s="15"/>
      <c r="Y5" s="22" t="n">
        <v>1</v>
      </c>
      <c r="Z5" s="22" t="n">
        <v>18</v>
      </c>
      <c r="AA5" s="22" t="n">
        <v>15</v>
      </c>
      <c r="AB5" s="22" t="n">
        <v>5</v>
      </c>
      <c r="AC5" s="22" t="n">
        <v>7</v>
      </c>
      <c r="AD5" s="22" t="n">
        <v>3</v>
      </c>
      <c r="AE5" s="22" t="n">
        <v>11</v>
      </c>
      <c r="AF5" s="22" t="n">
        <v>13</v>
      </c>
      <c r="AG5" s="22" t="n">
        <v>9</v>
      </c>
      <c r="AH5" s="22"/>
      <c r="AI5" s="23"/>
      <c r="AJ5" s="23"/>
      <c r="AK5" s="23"/>
      <c r="AL5" s="2"/>
    </row>
    <row r="6" customFormat="false" ht="13.8" hidden="false" customHeight="false" outlineLevel="0" collapsed="false">
      <c r="G6" s="4"/>
      <c r="H6" s="4"/>
    </row>
    <row r="7" customFormat="false" ht="13.8" hidden="false" customHeight="false" outlineLevel="0" collapsed="false">
      <c r="G7" s="4"/>
      <c r="H7" s="4"/>
    </row>
    <row r="8" customFormat="false" ht="13.8" hidden="false" customHeight="false" outlineLevel="0" collapsed="false">
      <c r="E8" s="24" t="s">
        <v>6</v>
      </c>
      <c r="F8" s="24" t="s">
        <v>7</v>
      </c>
      <c r="G8" s="4"/>
      <c r="H8" s="4"/>
    </row>
    <row r="9" customFormat="false" ht="17.25" hidden="false" customHeight="true" outlineLevel="0" collapsed="false">
      <c r="G9" s="25"/>
      <c r="H9" s="25"/>
    </row>
    <row r="10" customFormat="false" ht="30.75" hidden="false" customHeight="true" outlineLevel="0" collapsed="false">
      <c r="B10" s="26"/>
      <c r="C10" s="27"/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9" t="s">
        <v>13</v>
      </c>
      <c r="J10" s="29" t="s">
        <v>14</v>
      </c>
      <c r="K10" s="29" t="s">
        <v>15</v>
      </c>
      <c r="L10" s="30"/>
      <c r="M10" s="31" t="n">
        <v>1</v>
      </c>
      <c r="N10" s="31" t="n">
        <v>2</v>
      </c>
      <c r="O10" s="31" t="n">
        <v>3</v>
      </c>
      <c r="P10" s="31" t="n">
        <v>4</v>
      </c>
      <c r="Q10" s="31" t="n">
        <v>5</v>
      </c>
      <c r="R10" s="31" t="n">
        <v>6</v>
      </c>
      <c r="S10" s="31" t="n">
        <v>7</v>
      </c>
      <c r="T10" s="31" t="n">
        <v>8</v>
      </c>
      <c r="U10" s="31" t="n">
        <v>9</v>
      </c>
      <c r="V10" s="30"/>
      <c r="W10" s="31" t="s">
        <v>1</v>
      </c>
      <c r="X10" s="30"/>
      <c r="Y10" s="31" t="n">
        <v>10</v>
      </c>
      <c r="Z10" s="31" t="n">
        <v>11</v>
      </c>
      <c r="AA10" s="31" t="n">
        <v>12</v>
      </c>
      <c r="AB10" s="31" t="n">
        <v>13</v>
      </c>
      <c r="AC10" s="31" t="n">
        <v>14</v>
      </c>
      <c r="AD10" s="31" t="n">
        <v>15</v>
      </c>
      <c r="AE10" s="31" t="n">
        <v>16</v>
      </c>
      <c r="AF10" s="31" t="n">
        <v>17</v>
      </c>
      <c r="AG10" s="31" t="n">
        <v>18</v>
      </c>
      <c r="AH10" s="30"/>
      <c r="AI10" s="31" t="s">
        <v>2</v>
      </c>
      <c r="AJ10" s="32"/>
      <c r="AK10" s="33" t="s">
        <v>3</v>
      </c>
      <c r="AL10" s="34"/>
      <c r="AM10" s="35" t="s">
        <v>16</v>
      </c>
    </row>
    <row r="11" customFormat="false" ht="14.25" hidden="false" customHeight="true" outlineLevel="0" collapsed="false">
      <c r="B11" s="36"/>
      <c r="C11" s="37"/>
      <c r="D11" s="38"/>
      <c r="E11" s="38" t="s">
        <v>17</v>
      </c>
      <c r="F11" s="38" t="s">
        <v>18</v>
      </c>
      <c r="G11" s="38" t="e">
        <f aca="false">#REF!</f>
        <v>#REF!</v>
      </c>
      <c r="H11" s="38" t="e">
        <f aca="false">#REF!</f>
        <v>#REF!</v>
      </c>
      <c r="I11" s="39"/>
      <c r="J11" s="40" t="str">
        <f aca="false">IF(I11="","X",(IFERROR(ROUND((I11*H11/113)+G11-$AK$4,0),"X")))</f>
        <v>X</v>
      </c>
      <c r="K11" s="41" t="str">
        <f aca="false">IF(I11="","X",IFERROR(ROUND(J11,0),"X"))</f>
        <v>X</v>
      </c>
      <c r="L11" s="23"/>
      <c r="M11" s="42"/>
      <c r="N11" s="42"/>
      <c r="O11" s="42"/>
      <c r="P11" s="42"/>
      <c r="Q11" s="42"/>
      <c r="R11" s="42"/>
      <c r="S11" s="42"/>
      <c r="T11" s="42"/>
      <c r="U11" s="42"/>
      <c r="V11" s="23"/>
      <c r="W11" s="43" t="n">
        <f aca="false">SUM(M11:U11)</f>
        <v>0</v>
      </c>
      <c r="X11" s="23"/>
      <c r="Y11" s="44"/>
      <c r="Z11" s="44"/>
      <c r="AA11" s="44"/>
      <c r="AB11" s="44"/>
      <c r="AC11" s="44"/>
      <c r="AD11" s="44"/>
      <c r="AE11" s="44"/>
      <c r="AF11" s="44"/>
      <c r="AG11" s="44"/>
      <c r="AH11" s="23"/>
      <c r="AI11" s="18" t="n">
        <f aca="false">SUM(Y11:AG11)</f>
        <v>0</v>
      </c>
      <c r="AJ11" s="23"/>
      <c r="AK11" s="19" t="n">
        <f aca="false">AI11+W11</f>
        <v>0</v>
      </c>
      <c r="AL11" s="45"/>
      <c r="AM11" s="46" t="n">
        <f aca="false">AK14</f>
        <v>0</v>
      </c>
    </row>
    <row r="12" s="47" customFormat="true" ht="12.8" hidden="false" customHeight="false" outlineLevel="0" collapsed="false">
      <c r="B12" s="48"/>
      <c r="C12" s="49"/>
      <c r="D12" s="49"/>
      <c r="E12" s="49"/>
      <c r="F12" s="49"/>
      <c r="G12" s="49"/>
      <c r="H12" s="49"/>
      <c r="I12" s="49"/>
      <c r="J12" s="50" t="s">
        <v>19</v>
      </c>
      <c r="K12" s="50"/>
      <c r="L12" s="51"/>
      <c r="M12" s="51" t="str">
        <f aca="false">IFERROR($K11-M$5,"")</f>
        <v/>
      </c>
      <c r="N12" s="51" t="str">
        <f aca="false">IFERROR($K11-N$5,"")</f>
        <v/>
      </c>
      <c r="O12" s="51" t="str">
        <f aca="false">IFERROR($K11-O$5,"")</f>
        <v/>
      </c>
      <c r="P12" s="51" t="str">
        <f aca="false">IFERROR($K11-P$5,"")</f>
        <v/>
      </c>
      <c r="Q12" s="51" t="str">
        <f aca="false">IFERROR($K11-Q$5,"")</f>
        <v/>
      </c>
      <c r="R12" s="51" t="str">
        <f aca="false">IFERROR($K11-R$5,"")</f>
        <v/>
      </c>
      <c r="S12" s="51" t="str">
        <f aca="false">IFERROR($K11-S$5,"")</f>
        <v/>
      </c>
      <c r="T12" s="51" t="str">
        <f aca="false">IFERROR($K11-T$5,"")</f>
        <v/>
      </c>
      <c r="U12" s="51" t="str">
        <f aca="false">IFERROR($K11-U$5,"")</f>
        <v/>
      </c>
      <c r="V12" s="51"/>
      <c r="W12" s="51"/>
      <c r="X12" s="51"/>
      <c r="Y12" s="51" t="str">
        <f aca="false">IFERROR($K11-Y$5,"")</f>
        <v/>
      </c>
      <c r="Z12" s="51" t="str">
        <f aca="false">IFERROR($K11-Z$5,"")</f>
        <v/>
      </c>
      <c r="AA12" s="51" t="str">
        <f aca="false">IFERROR($K11-AA$5,"")</f>
        <v/>
      </c>
      <c r="AB12" s="51" t="str">
        <f aca="false">IFERROR($K11-AB$5,"")</f>
        <v/>
      </c>
      <c r="AC12" s="51" t="str">
        <f aca="false">IFERROR($K11-AC$5,"")</f>
        <v/>
      </c>
      <c r="AD12" s="51" t="str">
        <f aca="false">IFERROR($K11-AD$5,"")</f>
        <v/>
      </c>
      <c r="AE12" s="51" t="str">
        <f aca="false">IFERROR($K11-AE$5,"")</f>
        <v/>
      </c>
      <c r="AF12" s="51" t="str">
        <f aca="false">IFERROR($K11-AF$5,"")</f>
        <v/>
      </c>
      <c r="AG12" s="51" t="str">
        <f aca="false">IFERROR($K11-AG$5,"")</f>
        <v/>
      </c>
      <c r="AH12" s="51"/>
      <c r="AI12" s="51"/>
      <c r="AJ12" s="51"/>
      <c r="AK12" s="51"/>
      <c r="AL12" s="51"/>
      <c r="AM12" s="52"/>
    </row>
    <row r="13" s="47" customFormat="true" ht="12.8" hidden="false" customHeight="false" outlineLevel="0" collapsed="false">
      <c r="B13" s="48"/>
      <c r="C13" s="49"/>
      <c r="D13" s="49"/>
      <c r="E13" s="49"/>
      <c r="F13" s="49"/>
      <c r="G13" s="49"/>
      <c r="H13" s="49"/>
      <c r="I13" s="49"/>
      <c r="J13" s="53" t="s">
        <v>20</v>
      </c>
      <c r="K13" s="53"/>
      <c r="L13" s="51"/>
      <c r="M13" s="51" t="str">
        <f aca="false">IF(M12="","",IF(M12&lt;0,0,IF(M12&lt;18,1,IF(M12&lt;36,2,3))))</f>
        <v/>
      </c>
      <c r="N13" s="51" t="str">
        <f aca="false">IF(N12="","",IF(N12&lt;0,0,IF(N12&lt;18,1,IF(N12&lt;36,2,3))))</f>
        <v/>
      </c>
      <c r="O13" s="51" t="str">
        <f aca="false">IF(O12="","",IF(O12&lt;0,0,IF(O12&lt;18,1,IF(O12&lt;36,2,3))))</f>
        <v/>
      </c>
      <c r="P13" s="51" t="str">
        <f aca="false">IF(P12="","",IF(P12&lt;0,0,IF(P12&lt;18,1,IF(P12&lt;36,2,3))))</f>
        <v/>
      </c>
      <c r="Q13" s="51" t="str">
        <f aca="false">IF(Q12="","",IF(Q12&lt;0,0,IF(Q12&lt;18,1,IF(Q12&lt;36,2,3))))</f>
        <v/>
      </c>
      <c r="R13" s="51" t="str">
        <f aca="false">IF(R12="","",IF(R12&lt;0,0,IF(R12&lt;18,1,IF(R12&lt;36,2,3))))</f>
        <v/>
      </c>
      <c r="S13" s="51" t="str">
        <f aca="false">IF(S12="","",IF(S12&lt;0,0,IF(S12&lt;18,1,IF(S12&lt;36,2,3))))</f>
        <v/>
      </c>
      <c r="T13" s="51" t="str">
        <f aca="false">IF(T12="","",IF(T12&lt;0,0,IF(T12&lt;18,1,IF(T12&lt;36,2,3))))</f>
        <v/>
      </c>
      <c r="U13" s="51" t="str">
        <f aca="false">IF(U12="","",IF(U12&lt;0,0,IF(U12&lt;18,1,IF(U12&lt;36,2,3))))</f>
        <v/>
      </c>
      <c r="V13" s="51"/>
      <c r="W13" s="51"/>
      <c r="X13" s="51"/>
      <c r="Y13" s="51" t="str">
        <f aca="false">IF(Y12="","",IF(Y12&lt;0,0,IF(Y12&lt;18,1,IF(Y12&lt;36,2,3))))</f>
        <v/>
      </c>
      <c r="Z13" s="51" t="str">
        <f aca="false">IF(Z12="","",IF(Z12&lt;0,0,IF(Z12&lt;18,1,IF(Z12&lt;36,2,3))))</f>
        <v/>
      </c>
      <c r="AA13" s="51" t="str">
        <f aca="false">IF(AA12="","",IF(AA12&lt;0,0,IF(AA12&lt;18,1,IF(AA12&lt;36,2,3))))</f>
        <v/>
      </c>
      <c r="AB13" s="51" t="str">
        <f aca="false">IF(AB12="","",IF(AB12&lt;0,0,IF(AB12&lt;18,1,IF(AB12&lt;36,2,3))))</f>
        <v/>
      </c>
      <c r="AC13" s="51" t="str">
        <f aca="false">IF(AC12="","",IF(AC12&lt;0,0,IF(AC12&lt;18,1,IF(AC12&lt;36,2,3))))</f>
        <v/>
      </c>
      <c r="AD13" s="51" t="str">
        <f aca="false">IF(AD12="","",IF(AD12&lt;0,0,IF(AD12&lt;18,1,IF(AD12&lt;36,2,3))))</f>
        <v/>
      </c>
      <c r="AE13" s="51" t="str">
        <f aca="false">IF(AE12="","",IF(AE12&lt;0,0,IF(AE12&lt;18,1,IF(AE12&lt;36,2,3))))</f>
        <v/>
      </c>
      <c r="AF13" s="51" t="str">
        <f aca="false">IF(AF12="","",IF(AF12&lt;0,0,IF(AF12&lt;18,1,IF(AF12&lt;36,2,3))))</f>
        <v/>
      </c>
      <c r="AG13" s="51" t="str">
        <f aca="false">IF(AG12="","",IF(AG12&lt;0,0,IF(AG12&lt;18,1,IF(AG12&lt;36,2,3))))</f>
        <v/>
      </c>
      <c r="AH13" s="51"/>
      <c r="AI13" s="51"/>
      <c r="AJ13" s="51"/>
      <c r="AK13" s="51"/>
      <c r="AL13" s="51"/>
      <c r="AM13" s="52"/>
    </row>
    <row r="14" customFormat="false" ht="13.8" hidden="false" customHeight="false" outlineLevel="0" collapsed="false">
      <c r="B14" s="54"/>
      <c r="C14" s="55"/>
      <c r="D14" s="55"/>
      <c r="E14" s="55"/>
      <c r="F14" s="55"/>
      <c r="G14" s="55"/>
      <c r="H14" s="55"/>
      <c r="I14" s="55"/>
      <c r="J14" s="56" t="s">
        <v>21</v>
      </c>
      <c r="K14" s="56"/>
      <c r="L14" s="57"/>
      <c r="M14" s="58" t="str">
        <f aca="false">IFERROR(M11-M13,"")</f>
        <v/>
      </c>
      <c r="N14" s="58" t="str">
        <f aca="false">IFERROR(N11-N13,"")</f>
        <v/>
      </c>
      <c r="O14" s="58" t="str">
        <f aca="false">IFERROR(O11-O13,"")</f>
        <v/>
      </c>
      <c r="P14" s="58" t="str">
        <f aca="false">IFERROR(P11-P13,"")</f>
        <v/>
      </c>
      <c r="Q14" s="58" t="str">
        <f aca="false">IFERROR(Q11-Q13,"")</f>
        <v/>
      </c>
      <c r="R14" s="58" t="str">
        <f aca="false">IFERROR(R11-R13,"")</f>
        <v/>
      </c>
      <c r="S14" s="58" t="str">
        <f aca="false">IFERROR(S11-S13,"")</f>
        <v/>
      </c>
      <c r="T14" s="58" t="str">
        <f aca="false">IFERROR(T11-T13,"")</f>
        <v/>
      </c>
      <c r="U14" s="58" t="str">
        <f aca="false">IFERROR(U11-U13,"")</f>
        <v/>
      </c>
      <c r="V14" s="57"/>
      <c r="W14" s="58" t="n">
        <f aca="false">SUM(M14:U14)</f>
        <v>0</v>
      </c>
      <c r="X14" s="57"/>
      <c r="Y14" s="58" t="str">
        <f aca="false">IFERROR(Y11-Y13,"")</f>
        <v/>
      </c>
      <c r="Z14" s="58" t="str">
        <f aca="false">IFERROR(Z11-Z13,"")</f>
        <v/>
      </c>
      <c r="AA14" s="58" t="str">
        <f aca="false">IFERROR(AA11-AA13,"")</f>
        <v/>
      </c>
      <c r="AB14" s="58" t="str">
        <f aca="false">IFERROR(AB11-AB13,"")</f>
        <v/>
      </c>
      <c r="AC14" s="58" t="str">
        <f aca="false">IFERROR(AC11-AC13,"")</f>
        <v/>
      </c>
      <c r="AD14" s="58" t="str">
        <f aca="false">IFERROR(AD11-AD13,"")</f>
        <v/>
      </c>
      <c r="AE14" s="58" t="str">
        <f aca="false">IFERROR(AE11-AE13,"")</f>
        <v/>
      </c>
      <c r="AF14" s="58" t="str">
        <f aca="false">IFERROR(AF11-AF13,"")</f>
        <v/>
      </c>
      <c r="AG14" s="58" t="str">
        <f aca="false">IFERROR(AG11-AG13,"")</f>
        <v/>
      </c>
      <c r="AH14" s="57"/>
      <c r="AI14" s="59" t="n">
        <f aca="false">SUM(Y14:AG14)</f>
        <v>0</v>
      </c>
      <c r="AJ14" s="57"/>
      <c r="AK14" s="60" t="n">
        <f aca="false">AI14+W14</f>
        <v>0</v>
      </c>
      <c r="AL14" s="61"/>
      <c r="AM14" s="62"/>
    </row>
    <row r="16" customFormat="false" ht="25.3" hidden="false" customHeight="false" outlineLevel="0" collapsed="false">
      <c r="B16" s="63"/>
      <c r="C16" s="64"/>
      <c r="D16" s="65" t="s">
        <v>22</v>
      </c>
      <c r="E16" s="65" t="s">
        <v>9</v>
      </c>
      <c r="F16" s="65" t="s">
        <v>10</v>
      </c>
      <c r="G16" s="65" t="s">
        <v>11</v>
      </c>
      <c r="H16" s="65" t="s">
        <v>12</v>
      </c>
      <c r="I16" s="66" t="s">
        <v>13</v>
      </c>
      <c r="J16" s="66" t="s">
        <v>14</v>
      </c>
      <c r="K16" s="66" t="s">
        <v>15</v>
      </c>
      <c r="L16" s="30"/>
      <c r="M16" s="31" t="n">
        <v>1</v>
      </c>
      <c r="N16" s="31" t="n">
        <v>2</v>
      </c>
      <c r="O16" s="31" t="n">
        <v>3</v>
      </c>
      <c r="P16" s="31" t="n">
        <v>4</v>
      </c>
      <c r="Q16" s="31" t="n">
        <v>5</v>
      </c>
      <c r="R16" s="31" t="n">
        <v>6</v>
      </c>
      <c r="S16" s="31" t="n">
        <v>7</v>
      </c>
      <c r="T16" s="31" t="n">
        <v>8</v>
      </c>
      <c r="U16" s="31" t="n">
        <v>9</v>
      </c>
      <c r="V16" s="30"/>
      <c r="W16" s="31" t="s">
        <v>1</v>
      </c>
      <c r="X16" s="30"/>
      <c r="Y16" s="31" t="n">
        <v>10</v>
      </c>
      <c r="Z16" s="31" t="n">
        <v>11</v>
      </c>
      <c r="AA16" s="31" t="n">
        <v>12</v>
      </c>
      <c r="AB16" s="31" t="n">
        <v>13</v>
      </c>
      <c r="AC16" s="31" t="n">
        <v>14</v>
      </c>
      <c r="AD16" s="31" t="n">
        <v>15</v>
      </c>
      <c r="AE16" s="31" t="n">
        <v>16</v>
      </c>
      <c r="AF16" s="31" t="n">
        <v>17</v>
      </c>
      <c r="AG16" s="31" t="n">
        <v>18</v>
      </c>
      <c r="AH16" s="30"/>
      <c r="AI16" s="31" t="s">
        <v>2</v>
      </c>
      <c r="AJ16" s="32"/>
      <c r="AK16" s="33" t="s">
        <v>3</v>
      </c>
      <c r="AL16" s="34"/>
      <c r="AM16" s="67" t="s">
        <v>16</v>
      </c>
    </row>
    <row r="17" customFormat="false" ht="13.8" hidden="false" customHeight="false" outlineLevel="0" collapsed="false">
      <c r="B17" s="68"/>
      <c r="C17" s="69"/>
      <c r="D17" s="70"/>
      <c r="E17" s="70" t="s">
        <v>17</v>
      </c>
      <c r="F17" s="70" t="s">
        <v>23</v>
      </c>
      <c r="G17" s="70" t="e">
        <f aca="false">#REF!</f>
        <v>#REF!</v>
      </c>
      <c r="H17" s="70" t="e">
        <f aca="false">#REF!</f>
        <v>#REF!</v>
      </c>
      <c r="I17" s="71"/>
      <c r="J17" s="72" t="str">
        <f aca="false">IF(I17="","X",(IFERROR(ROUND((I17*H17/113)+G17-$AK$4,0),"X")))</f>
        <v>X</v>
      </c>
      <c r="K17" s="73" t="str">
        <f aca="false">IF(I17="","X",IFERROR(ROUND(J17*3/4,0),"X"))</f>
        <v>X</v>
      </c>
      <c r="L17" s="23"/>
      <c r="M17" s="42"/>
      <c r="N17" s="42"/>
      <c r="O17" s="42"/>
      <c r="P17" s="42"/>
      <c r="Q17" s="42"/>
      <c r="R17" s="42"/>
      <c r="S17" s="42"/>
      <c r="T17" s="42"/>
      <c r="U17" s="42"/>
      <c r="V17" s="23"/>
      <c r="W17" s="43" t="n">
        <f aca="false">SUM(M17:U17)</f>
        <v>0</v>
      </c>
      <c r="X17" s="23"/>
      <c r="Y17" s="44"/>
      <c r="Z17" s="44"/>
      <c r="AA17" s="44"/>
      <c r="AB17" s="44"/>
      <c r="AC17" s="44"/>
      <c r="AD17" s="44"/>
      <c r="AE17" s="44"/>
      <c r="AF17" s="44"/>
      <c r="AG17" s="44"/>
      <c r="AH17" s="23"/>
      <c r="AI17" s="18" t="n">
        <f aca="false">SUM(Y17:AG17)</f>
        <v>0</v>
      </c>
      <c r="AJ17" s="23"/>
      <c r="AK17" s="19" t="n">
        <f aca="false">AI17+W17</f>
        <v>0</v>
      </c>
      <c r="AL17" s="45"/>
      <c r="AM17" s="74" t="n">
        <f aca="false">AK20</f>
        <v>0</v>
      </c>
      <c r="AN17" s="2"/>
    </row>
    <row r="18" customFormat="false" ht="13.8" hidden="false" customHeight="false" outlineLevel="0" collapsed="false">
      <c r="B18" s="75"/>
      <c r="C18" s="76"/>
      <c r="D18" s="76"/>
      <c r="E18" s="76"/>
      <c r="F18" s="76"/>
      <c r="G18" s="76"/>
      <c r="H18" s="76"/>
      <c r="I18" s="76"/>
      <c r="J18" s="77" t="s">
        <v>19</v>
      </c>
      <c r="K18" s="77"/>
      <c r="L18" s="51"/>
      <c r="M18" s="51" t="str">
        <f aca="false">IFERROR($K17-M$5,"")</f>
        <v/>
      </c>
      <c r="N18" s="51" t="str">
        <f aca="false">IFERROR($K17-N$5,"")</f>
        <v/>
      </c>
      <c r="O18" s="51" t="str">
        <f aca="false">IFERROR($K17-O$5,"")</f>
        <v/>
      </c>
      <c r="P18" s="51" t="str">
        <f aca="false">IFERROR($K17-P$5,"")</f>
        <v/>
      </c>
      <c r="Q18" s="51" t="str">
        <f aca="false">IFERROR($K17-Q$5,"")</f>
        <v/>
      </c>
      <c r="R18" s="51" t="str">
        <f aca="false">IFERROR($K17-R$5,"")</f>
        <v/>
      </c>
      <c r="S18" s="51" t="str">
        <f aca="false">IFERROR($K17-S$5,"")</f>
        <v/>
      </c>
      <c r="T18" s="51" t="str">
        <f aca="false">IFERROR($K17-T$5,"")</f>
        <v/>
      </c>
      <c r="U18" s="51" t="str">
        <f aca="false">IFERROR($K17-U$5,"")</f>
        <v/>
      </c>
      <c r="V18" s="51"/>
      <c r="W18" s="51"/>
      <c r="X18" s="51"/>
      <c r="Y18" s="51" t="str">
        <f aca="false">IFERROR($K17-Y$5,"")</f>
        <v/>
      </c>
      <c r="Z18" s="51" t="str">
        <f aca="false">IFERROR($K17-Z$5,"")</f>
        <v/>
      </c>
      <c r="AA18" s="51" t="str">
        <f aca="false">IFERROR($K17-AA$5,"")</f>
        <v/>
      </c>
      <c r="AB18" s="51" t="str">
        <f aca="false">IFERROR($K17-AB$5,"")</f>
        <v/>
      </c>
      <c r="AC18" s="51" t="str">
        <f aca="false">IFERROR($K17-AC$5,"")</f>
        <v/>
      </c>
      <c r="AD18" s="51" t="str">
        <f aca="false">IFERROR($K17-AD$5,"")</f>
        <v/>
      </c>
      <c r="AE18" s="51" t="str">
        <f aca="false">IFERROR($K17-AE$5,"")</f>
        <v/>
      </c>
      <c r="AF18" s="51" t="str">
        <f aca="false">IFERROR($K17-AF$5,"")</f>
        <v/>
      </c>
      <c r="AG18" s="51" t="str">
        <f aca="false">IFERROR($K17-AG$5,"")</f>
        <v/>
      </c>
      <c r="AH18" s="51"/>
      <c r="AI18" s="51"/>
      <c r="AJ18" s="51"/>
      <c r="AK18" s="51"/>
      <c r="AL18" s="51"/>
      <c r="AM18" s="78"/>
      <c r="AN18" s="2"/>
    </row>
    <row r="19" customFormat="false" ht="13.8" hidden="false" customHeight="false" outlineLevel="0" collapsed="false">
      <c r="B19" s="75"/>
      <c r="C19" s="76"/>
      <c r="D19" s="76"/>
      <c r="E19" s="76"/>
      <c r="F19" s="76"/>
      <c r="G19" s="76"/>
      <c r="H19" s="76"/>
      <c r="I19" s="76"/>
      <c r="J19" s="79" t="s">
        <v>20</v>
      </c>
      <c r="K19" s="79"/>
      <c r="L19" s="51"/>
      <c r="M19" s="51" t="str">
        <f aca="false">IF(M18="","",IF(M18&lt;0,0,IF(M18&lt;18,1,IF(M18&lt;36,2,3))))</f>
        <v/>
      </c>
      <c r="N19" s="51" t="str">
        <f aca="false">IF(N18="","",IF(N18&lt;0,0,IF(N18&lt;18,1,IF(N18&lt;36,2,3))))</f>
        <v/>
      </c>
      <c r="O19" s="51" t="str">
        <f aca="false">IF(O18="","",IF(O18&lt;0,0,IF(O18&lt;18,1,IF(O18&lt;36,2,3))))</f>
        <v/>
      </c>
      <c r="P19" s="51" t="str">
        <f aca="false">IF(P18="","",IF(P18&lt;0,0,IF(P18&lt;18,1,IF(P18&lt;36,2,3))))</f>
        <v/>
      </c>
      <c r="Q19" s="51" t="str">
        <f aca="false">IF(Q18="","",IF(Q18&lt;0,0,IF(Q18&lt;18,1,IF(Q18&lt;36,2,3))))</f>
        <v/>
      </c>
      <c r="R19" s="51" t="str">
        <f aca="false">IF(R18="","",IF(R18&lt;0,0,IF(R18&lt;18,1,IF(R18&lt;36,2,3))))</f>
        <v/>
      </c>
      <c r="S19" s="51" t="str">
        <f aca="false">IF(S18="","",IF(S18&lt;0,0,IF(S18&lt;18,1,IF(S18&lt;36,2,3))))</f>
        <v/>
      </c>
      <c r="T19" s="51" t="str">
        <f aca="false">IF(T18="","",IF(T18&lt;0,0,IF(T18&lt;18,1,IF(T18&lt;36,2,3))))</f>
        <v/>
      </c>
      <c r="U19" s="51" t="str">
        <f aca="false">IF(U18="","",IF(U18&lt;0,0,IF(U18&lt;18,1,IF(U18&lt;36,2,3))))</f>
        <v/>
      </c>
      <c r="V19" s="51"/>
      <c r="W19" s="51"/>
      <c r="X19" s="51"/>
      <c r="Y19" s="51" t="str">
        <f aca="false">IF(Y18="","",IF(Y18&lt;0,0,IF(Y18&lt;18,1,IF(Y18&lt;36,2,3))))</f>
        <v/>
      </c>
      <c r="Z19" s="51" t="str">
        <f aca="false">IF(Z18="","",IF(Z18&lt;0,0,IF(Z18&lt;18,1,IF(Z18&lt;36,2,3))))</f>
        <v/>
      </c>
      <c r="AA19" s="51" t="str">
        <f aca="false">IF(AA18="","",IF(AA18&lt;0,0,IF(AA18&lt;18,1,IF(AA18&lt;36,2,3))))</f>
        <v/>
      </c>
      <c r="AB19" s="51" t="str">
        <f aca="false">IF(AB18="","",IF(AB18&lt;0,0,IF(AB18&lt;18,1,IF(AB18&lt;36,2,3))))</f>
        <v/>
      </c>
      <c r="AC19" s="51" t="str">
        <f aca="false">IF(AC18="","",IF(AC18&lt;0,0,IF(AC18&lt;18,1,IF(AC18&lt;36,2,3))))</f>
        <v/>
      </c>
      <c r="AD19" s="51" t="str">
        <f aca="false">IF(AD18="","",IF(AD18&lt;0,0,IF(AD18&lt;18,1,IF(AD18&lt;36,2,3))))</f>
        <v/>
      </c>
      <c r="AE19" s="51" t="str">
        <f aca="false">IF(AE18="","",IF(AE18&lt;0,0,IF(AE18&lt;18,1,IF(AE18&lt;36,2,3))))</f>
        <v/>
      </c>
      <c r="AF19" s="51" t="str">
        <f aca="false">IF(AF18="","",IF(AF18&lt;0,0,IF(AF18&lt;18,1,IF(AF18&lt;36,2,3))))</f>
        <v/>
      </c>
      <c r="AG19" s="51" t="str">
        <f aca="false">IF(AG18="","",IF(AG18&lt;0,0,IF(AG18&lt;18,1,IF(AG18&lt;36,2,3))))</f>
        <v/>
      </c>
      <c r="AH19" s="51"/>
      <c r="AI19" s="51"/>
      <c r="AJ19" s="51"/>
      <c r="AK19" s="51"/>
      <c r="AL19" s="51"/>
      <c r="AM19" s="78"/>
      <c r="AN19" s="2"/>
    </row>
    <row r="20" customFormat="false" ht="13.8" hidden="false" customHeight="false" outlineLevel="0" collapsed="false">
      <c r="B20" s="80"/>
      <c r="C20" s="81"/>
      <c r="D20" s="81"/>
      <c r="E20" s="81"/>
      <c r="F20" s="81"/>
      <c r="G20" s="81"/>
      <c r="H20" s="81"/>
      <c r="I20" s="81"/>
      <c r="J20" s="82" t="s">
        <v>21</v>
      </c>
      <c r="K20" s="82"/>
      <c r="L20" s="57"/>
      <c r="M20" s="58" t="str">
        <f aca="false">IFERROR(M17-M19,"")</f>
        <v/>
      </c>
      <c r="N20" s="58" t="str">
        <f aca="false">IFERROR(N17-N19,"")</f>
        <v/>
      </c>
      <c r="O20" s="58" t="str">
        <f aca="false">IFERROR(O17-O19,"")</f>
        <v/>
      </c>
      <c r="P20" s="58" t="str">
        <f aca="false">IFERROR(P17-P19,"")</f>
        <v/>
      </c>
      <c r="Q20" s="58" t="str">
        <f aca="false">IFERROR(Q17-Q19,"")</f>
        <v/>
      </c>
      <c r="R20" s="58" t="str">
        <f aca="false">IFERROR(R17-R19,"")</f>
        <v/>
      </c>
      <c r="S20" s="58" t="str">
        <f aca="false">IFERROR(S17-S19,"")</f>
        <v/>
      </c>
      <c r="T20" s="58" t="str">
        <f aca="false">IFERROR(T17-T19,"")</f>
        <v/>
      </c>
      <c r="U20" s="58" t="str">
        <f aca="false">IFERROR(U17-U19,"")</f>
        <v/>
      </c>
      <c r="V20" s="57"/>
      <c r="W20" s="58" t="n">
        <f aca="false">SUM(M20:U20)</f>
        <v>0</v>
      </c>
      <c r="X20" s="57"/>
      <c r="Y20" s="58" t="str">
        <f aca="false">IFERROR(Y17-Y19,"")</f>
        <v/>
      </c>
      <c r="Z20" s="58" t="str">
        <f aca="false">IFERROR(Z17-Z19,"")</f>
        <v/>
      </c>
      <c r="AA20" s="58" t="str">
        <f aca="false">IFERROR(AA17-AA19,"")</f>
        <v/>
      </c>
      <c r="AB20" s="58" t="str">
        <f aca="false">IFERROR(AB17-AB19,"")</f>
        <v/>
      </c>
      <c r="AC20" s="58" t="str">
        <f aca="false">IFERROR(AC17-AC19,"")</f>
        <v/>
      </c>
      <c r="AD20" s="58" t="str">
        <f aca="false">IFERROR(AD17-AD19,"")</f>
        <v/>
      </c>
      <c r="AE20" s="58" t="str">
        <f aca="false">IFERROR(AE17-AE19,"")</f>
        <v/>
      </c>
      <c r="AF20" s="58" t="str">
        <f aca="false">IFERROR(AF17-AF19,"")</f>
        <v/>
      </c>
      <c r="AG20" s="58" t="str">
        <f aca="false">IFERROR(AG17-AG19,"")</f>
        <v/>
      </c>
      <c r="AH20" s="57"/>
      <c r="AI20" s="59" t="n">
        <f aca="false">SUM(Y20:AG20)</f>
        <v>0</v>
      </c>
      <c r="AJ20" s="57"/>
      <c r="AK20" s="60" t="n">
        <f aca="false">AI20+W20</f>
        <v>0</v>
      </c>
      <c r="AL20" s="61"/>
      <c r="AM20" s="83"/>
      <c r="AN20" s="2"/>
    </row>
    <row r="21" customFormat="false" ht="13.8" hidden="false" customHeight="false" outlineLevel="0" collapsed="false">
      <c r="B21" s="2"/>
      <c r="C21" s="2"/>
      <c r="D21" s="2"/>
      <c r="E21" s="2"/>
      <c r="F21" s="2"/>
      <c r="G21" s="2"/>
      <c r="H21" s="2"/>
      <c r="I21" s="2"/>
      <c r="J21" s="84"/>
      <c r="K21" s="8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5"/>
      <c r="AJ21" s="2"/>
      <c r="AK21" s="20"/>
      <c r="AL21" s="2"/>
      <c r="AM21" s="2"/>
      <c r="AN21" s="2"/>
    </row>
    <row r="22" customFormat="false" ht="25.3" hidden="false" customHeight="false" outlineLevel="0" collapsed="false">
      <c r="B22" s="85"/>
      <c r="C22" s="86"/>
      <c r="D22" s="87" t="s">
        <v>24</v>
      </c>
      <c r="E22" s="87" t="s">
        <v>9</v>
      </c>
      <c r="F22" s="87" t="s">
        <v>10</v>
      </c>
      <c r="G22" s="87" t="s">
        <v>11</v>
      </c>
      <c r="H22" s="87" t="s">
        <v>12</v>
      </c>
      <c r="I22" s="88" t="s">
        <v>13</v>
      </c>
      <c r="J22" s="88" t="s">
        <v>14</v>
      </c>
      <c r="K22" s="88" t="s">
        <v>15</v>
      </c>
      <c r="L22" s="30"/>
      <c r="M22" s="31" t="n">
        <v>1</v>
      </c>
      <c r="N22" s="31" t="n">
        <v>2</v>
      </c>
      <c r="O22" s="31" t="n">
        <v>3</v>
      </c>
      <c r="P22" s="31" t="n">
        <v>4</v>
      </c>
      <c r="Q22" s="31" t="n">
        <v>5</v>
      </c>
      <c r="R22" s="31" t="n">
        <v>6</v>
      </c>
      <c r="S22" s="31" t="n">
        <v>7</v>
      </c>
      <c r="T22" s="31" t="n">
        <v>8</v>
      </c>
      <c r="U22" s="31" t="n">
        <v>9</v>
      </c>
      <c r="V22" s="30"/>
      <c r="W22" s="31" t="s">
        <v>1</v>
      </c>
      <c r="X22" s="30"/>
      <c r="Y22" s="31" t="n">
        <v>10</v>
      </c>
      <c r="Z22" s="31" t="n">
        <v>11</v>
      </c>
      <c r="AA22" s="31" t="n">
        <v>12</v>
      </c>
      <c r="AB22" s="31" t="n">
        <v>13</v>
      </c>
      <c r="AC22" s="31" t="n">
        <v>14</v>
      </c>
      <c r="AD22" s="31" t="n">
        <v>15</v>
      </c>
      <c r="AE22" s="31" t="n">
        <v>16</v>
      </c>
      <c r="AF22" s="31" t="n">
        <v>17</v>
      </c>
      <c r="AG22" s="31" t="n">
        <v>18</v>
      </c>
      <c r="AH22" s="30"/>
      <c r="AI22" s="31" t="s">
        <v>2</v>
      </c>
      <c r="AJ22" s="32"/>
      <c r="AK22" s="33" t="s">
        <v>3</v>
      </c>
      <c r="AL22" s="34"/>
      <c r="AM22" s="89" t="s">
        <v>16</v>
      </c>
      <c r="AN22" s="2"/>
    </row>
    <row r="23" customFormat="false" ht="13.8" hidden="false" customHeight="false" outlineLevel="0" collapsed="false">
      <c r="B23" s="90"/>
      <c r="C23" s="91"/>
      <c r="D23" s="92"/>
      <c r="E23" s="92" t="s">
        <v>17</v>
      </c>
      <c r="F23" s="92" t="s">
        <v>25</v>
      </c>
      <c r="G23" s="92" t="e">
        <f aca="false">#REF!</f>
        <v>#REF!</v>
      </c>
      <c r="H23" s="92" t="e">
        <f aca="false">#REF!</f>
        <v>#REF!</v>
      </c>
      <c r="I23" s="93"/>
      <c r="J23" s="94" t="str">
        <f aca="false">IF(I23="","X",(IFERROR(ROUND((I23*H23/113)+G23-$AK$4,0),"X")))</f>
        <v>X</v>
      </c>
      <c r="K23" s="95" t="str">
        <f aca="false">IF(I23="","X",IFERROR(ROUND(J23*3/4,0),"X"))</f>
        <v>X</v>
      </c>
      <c r="L23" s="23"/>
      <c r="M23" s="42"/>
      <c r="N23" s="42"/>
      <c r="O23" s="42"/>
      <c r="P23" s="42"/>
      <c r="Q23" s="42"/>
      <c r="R23" s="42"/>
      <c r="S23" s="42"/>
      <c r="T23" s="42"/>
      <c r="U23" s="42"/>
      <c r="V23" s="23"/>
      <c r="W23" s="43" t="n">
        <f aca="false">SUM(M23:U23)</f>
        <v>0</v>
      </c>
      <c r="X23" s="23"/>
      <c r="Y23" s="44"/>
      <c r="Z23" s="44"/>
      <c r="AA23" s="44"/>
      <c r="AB23" s="44"/>
      <c r="AC23" s="44"/>
      <c r="AD23" s="44"/>
      <c r="AE23" s="44"/>
      <c r="AF23" s="44"/>
      <c r="AG23" s="44"/>
      <c r="AH23" s="23"/>
      <c r="AI23" s="18" t="n">
        <f aca="false">SUM(Y23:AG23)</f>
        <v>0</v>
      </c>
      <c r="AJ23" s="23"/>
      <c r="AK23" s="19" t="n">
        <f aca="false">AI23+W23</f>
        <v>0</v>
      </c>
      <c r="AL23" s="45"/>
      <c r="AM23" s="96" t="n">
        <f aca="false">AK26</f>
        <v>0</v>
      </c>
      <c r="AN23" s="2"/>
    </row>
    <row r="24" customFormat="false" ht="13.8" hidden="false" customHeight="false" outlineLevel="0" collapsed="false">
      <c r="B24" s="97"/>
      <c r="C24" s="98"/>
      <c r="D24" s="98"/>
      <c r="E24" s="98"/>
      <c r="F24" s="98"/>
      <c r="G24" s="98"/>
      <c r="H24" s="98"/>
      <c r="I24" s="98"/>
      <c r="J24" s="99" t="s">
        <v>19</v>
      </c>
      <c r="K24" s="99"/>
      <c r="L24" s="51"/>
      <c r="M24" s="51" t="str">
        <f aca="false">IFERROR($K23-M$5,"")</f>
        <v/>
      </c>
      <c r="N24" s="51" t="str">
        <f aca="false">IFERROR($K23-N$5,"")</f>
        <v/>
      </c>
      <c r="O24" s="51" t="str">
        <f aca="false">IFERROR($K23-O$5,"")</f>
        <v/>
      </c>
      <c r="P24" s="51" t="str">
        <f aca="false">IFERROR($K23-P$5,"")</f>
        <v/>
      </c>
      <c r="Q24" s="51" t="str">
        <f aca="false">IFERROR($K23-Q$5,"")</f>
        <v/>
      </c>
      <c r="R24" s="51" t="str">
        <f aca="false">IFERROR($K23-R$5,"")</f>
        <v/>
      </c>
      <c r="S24" s="51" t="str">
        <f aca="false">IFERROR($K23-S$5,"")</f>
        <v/>
      </c>
      <c r="T24" s="51" t="str">
        <f aca="false">IFERROR($K23-T$5,"")</f>
        <v/>
      </c>
      <c r="U24" s="51" t="str">
        <f aca="false">IFERROR($K23-U$5,"")</f>
        <v/>
      </c>
      <c r="V24" s="51"/>
      <c r="W24" s="51"/>
      <c r="X24" s="51"/>
      <c r="Y24" s="51" t="str">
        <f aca="false">IFERROR($K23-Y$5,"")</f>
        <v/>
      </c>
      <c r="Z24" s="51" t="str">
        <f aca="false">IFERROR($K23-Z$5,"")</f>
        <v/>
      </c>
      <c r="AA24" s="51" t="str">
        <f aca="false">IFERROR($K23-AA$5,"")</f>
        <v/>
      </c>
      <c r="AB24" s="51" t="str">
        <f aca="false">IFERROR($K23-AB$5,"")</f>
        <v/>
      </c>
      <c r="AC24" s="51" t="str">
        <f aca="false">IFERROR($K23-AC$5,"")</f>
        <v/>
      </c>
      <c r="AD24" s="51" t="str">
        <f aca="false">IFERROR($K23-AD$5,"")</f>
        <v/>
      </c>
      <c r="AE24" s="51" t="str">
        <f aca="false">IFERROR($K23-AE$5,"")</f>
        <v/>
      </c>
      <c r="AF24" s="51" t="str">
        <f aca="false">IFERROR($K23-AF$5,"")</f>
        <v/>
      </c>
      <c r="AG24" s="51" t="str">
        <f aca="false">IFERROR($K23-AG$5,"")</f>
        <v/>
      </c>
      <c r="AH24" s="51"/>
      <c r="AI24" s="51"/>
      <c r="AJ24" s="51"/>
      <c r="AK24" s="51"/>
      <c r="AL24" s="51"/>
      <c r="AM24" s="100"/>
      <c r="AN24" s="2"/>
    </row>
    <row r="25" customFormat="false" ht="13.8" hidden="false" customHeight="false" outlineLevel="0" collapsed="false">
      <c r="B25" s="97"/>
      <c r="C25" s="98"/>
      <c r="D25" s="98"/>
      <c r="E25" s="98"/>
      <c r="F25" s="98"/>
      <c r="G25" s="98"/>
      <c r="H25" s="98"/>
      <c r="I25" s="98"/>
      <c r="J25" s="101" t="s">
        <v>20</v>
      </c>
      <c r="K25" s="101"/>
      <c r="L25" s="51"/>
      <c r="M25" s="51" t="str">
        <f aca="false">IF(M24="","",IF(M24&lt;0,0,IF(M24&lt;18,1,IF(M24&lt;36,2,3))))</f>
        <v/>
      </c>
      <c r="N25" s="51" t="str">
        <f aca="false">IF(N24="","",IF(N24&lt;0,0,IF(N24&lt;18,1,IF(N24&lt;36,2,3))))</f>
        <v/>
      </c>
      <c r="O25" s="51" t="str">
        <f aca="false">IF(O24="","",IF(O24&lt;0,0,IF(O24&lt;18,1,IF(O24&lt;36,2,3))))</f>
        <v/>
      </c>
      <c r="P25" s="51" t="str">
        <f aca="false">IF(P24="","",IF(P24&lt;0,0,IF(P24&lt;18,1,IF(P24&lt;36,2,3))))</f>
        <v/>
      </c>
      <c r="Q25" s="51" t="str">
        <f aca="false">IF(Q24="","",IF(Q24&lt;0,0,IF(Q24&lt;18,1,IF(Q24&lt;36,2,3))))</f>
        <v/>
      </c>
      <c r="R25" s="51" t="str">
        <f aca="false">IF(R24="","",IF(R24&lt;0,0,IF(R24&lt;18,1,IF(R24&lt;36,2,3))))</f>
        <v/>
      </c>
      <c r="S25" s="51" t="str">
        <f aca="false">IF(S24="","",IF(S24&lt;0,0,IF(S24&lt;18,1,IF(S24&lt;36,2,3))))</f>
        <v/>
      </c>
      <c r="T25" s="51" t="str">
        <f aca="false">IF(T24="","",IF(T24&lt;0,0,IF(T24&lt;18,1,IF(T24&lt;36,2,3))))</f>
        <v/>
      </c>
      <c r="U25" s="51" t="str">
        <f aca="false">IF(U24="","",IF(U24&lt;0,0,IF(U24&lt;18,1,IF(U24&lt;36,2,3))))</f>
        <v/>
      </c>
      <c r="V25" s="51"/>
      <c r="W25" s="51"/>
      <c r="X25" s="51"/>
      <c r="Y25" s="51" t="str">
        <f aca="false">IF(Y24="","",IF(Y24&lt;0,0,IF(Y24&lt;18,1,IF(Y24&lt;36,2,3))))</f>
        <v/>
      </c>
      <c r="Z25" s="51" t="str">
        <f aca="false">IF(Z24="","",IF(Z24&lt;0,0,IF(Z24&lt;18,1,IF(Z24&lt;36,2,3))))</f>
        <v/>
      </c>
      <c r="AA25" s="51" t="str">
        <f aca="false">IF(AA24="","",IF(AA24&lt;0,0,IF(AA24&lt;18,1,IF(AA24&lt;36,2,3))))</f>
        <v/>
      </c>
      <c r="AB25" s="51" t="str">
        <f aca="false">IF(AB24="","",IF(AB24&lt;0,0,IF(AB24&lt;18,1,IF(AB24&lt;36,2,3))))</f>
        <v/>
      </c>
      <c r="AC25" s="51" t="str">
        <f aca="false">IF(AC24="","",IF(AC24&lt;0,0,IF(AC24&lt;18,1,IF(AC24&lt;36,2,3))))</f>
        <v/>
      </c>
      <c r="AD25" s="51" t="str">
        <f aca="false">IF(AD24="","",IF(AD24&lt;0,0,IF(AD24&lt;18,1,IF(AD24&lt;36,2,3))))</f>
        <v/>
      </c>
      <c r="AE25" s="51" t="str">
        <f aca="false">IF(AE24="","",IF(AE24&lt;0,0,IF(AE24&lt;18,1,IF(AE24&lt;36,2,3))))</f>
        <v/>
      </c>
      <c r="AF25" s="51" t="str">
        <f aca="false">IF(AF24="","",IF(AF24&lt;0,0,IF(AF24&lt;18,1,IF(AF24&lt;36,2,3))))</f>
        <v/>
      </c>
      <c r="AG25" s="51" t="str">
        <f aca="false">IF(AG24="","",IF(AG24&lt;0,0,IF(AG24&lt;18,1,IF(AG24&lt;36,2,3))))</f>
        <v/>
      </c>
      <c r="AH25" s="51"/>
      <c r="AI25" s="51"/>
      <c r="AJ25" s="51"/>
      <c r="AK25" s="51"/>
      <c r="AL25" s="51"/>
      <c r="AM25" s="100"/>
      <c r="AN25" s="2"/>
    </row>
    <row r="26" customFormat="false" ht="13.8" hidden="false" customHeight="false" outlineLevel="0" collapsed="false">
      <c r="B26" s="102"/>
      <c r="C26" s="103"/>
      <c r="D26" s="103"/>
      <c r="E26" s="103"/>
      <c r="F26" s="103"/>
      <c r="G26" s="103"/>
      <c r="H26" s="103"/>
      <c r="I26" s="103"/>
      <c r="J26" s="104" t="s">
        <v>21</v>
      </c>
      <c r="K26" s="104"/>
      <c r="L26" s="57"/>
      <c r="M26" s="58" t="str">
        <f aca="false">IFERROR(M23-M25,"")</f>
        <v/>
      </c>
      <c r="N26" s="58" t="str">
        <f aca="false">IFERROR(N23-N25,"")</f>
        <v/>
      </c>
      <c r="O26" s="58" t="str">
        <f aca="false">IFERROR(O23-O25,"")</f>
        <v/>
      </c>
      <c r="P26" s="58" t="str">
        <f aca="false">IFERROR(P23-P25,"")</f>
        <v/>
      </c>
      <c r="Q26" s="58" t="str">
        <f aca="false">IFERROR(Q23-Q25,"")</f>
        <v/>
      </c>
      <c r="R26" s="58" t="str">
        <f aca="false">IFERROR(R23-R25,"")</f>
        <v/>
      </c>
      <c r="S26" s="58" t="str">
        <f aca="false">IFERROR(S23-S25,"")</f>
        <v/>
      </c>
      <c r="T26" s="58" t="str">
        <f aca="false">IFERROR(T23-T25,"")</f>
        <v/>
      </c>
      <c r="U26" s="58" t="str">
        <f aca="false">IFERROR(U23-U25,"")</f>
        <v/>
      </c>
      <c r="V26" s="57"/>
      <c r="W26" s="58" t="n">
        <f aca="false">SUM(M26:U26)</f>
        <v>0</v>
      </c>
      <c r="X26" s="57"/>
      <c r="Y26" s="58" t="str">
        <f aca="false">IFERROR(Y23-Y25,"")</f>
        <v/>
      </c>
      <c r="Z26" s="58" t="str">
        <f aca="false">IFERROR(Z23-Z25,"")</f>
        <v/>
      </c>
      <c r="AA26" s="58" t="str">
        <f aca="false">IFERROR(AA23-AA25,"")</f>
        <v/>
      </c>
      <c r="AB26" s="58" t="str">
        <f aca="false">IFERROR(AB23-AB25,"")</f>
        <v/>
      </c>
      <c r="AC26" s="58" t="str">
        <f aca="false">IFERROR(AC23-AC25,"")</f>
        <v/>
      </c>
      <c r="AD26" s="58" t="str">
        <f aca="false">IFERROR(AD23-AD25,"")</f>
        <v/>
      </c>
      <c r="AE26" s="58" t="str">
        <f aca="false">IFERROR(AE23-AE25,"")</f>
        <v/>
      </c>
      <c r="AF26" s="58" t="str">
        <f aca="false">IFERROR(AF23-AF25,"")</f>
        <v/>
      </c>
      <c r="AG26" s="58" t="str">
        <f aca="false">IFERROR(AG23-AG25,"")</f>
        <v/>
      </c>
      <c r="AH26" s="57"/>
      <c r="AI26" s="59" t="n">
        <f aca="false">SUM(Y26:AG26)</f>
        <v>0</v>
      </c>
      <c r="AJ26" s="57"/>
      <c r="AK26" s="60" t="n">
        <f aca="false">AI26+W26</f>
        <v>0</v>
      </c>
      <c r="AL26" s="61"/>
      <c r="AM26" s="105"/>
      <c r="AN26" s="2"/>
    </row>
    <row r="27" customFormat="false" ht="13.8" hidden="false" customHeight="false" outlineLevel="0" collapsed="false">
      <c r="B27" s="51"/>
      <c r="C27" s="51"/>
      <c r="D27" s="51"/>
      <c r="E27" s="51"/>
      <c r="F27" s="51"/>
      <c r="G27" s="5"/>
      <c r="H27" s="84"/>
      <c r="I27" s="5"/>
      <c r="J27" s="5"/>
      <c r="K27" s="5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"/>
    </row>
    <row r="28" customFormat="false" ht="13.8" hidden="false" customHeight="false" outlineLevel="0" collapsed="false">
      <c r="B28" s="2"/>
      <c r="C28" s="2"/>
      <c r="D28" s="2"/>
      <c r="E28" s="2"/>
      <c r="F28" s="2"/>
      <c r="G28" s="5"/>
      <c r="H28" s="84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5"/>
      <c r="AJ28" s="2"/>
      <c r="AK28" s="20"/>
      <c r="AL28" s="2"/>
      <c r="AM28" s="2"/>
      <c r="AN28" s="2"/>
    </row>
    <row r="29" customFormat="false" ht="13.8" hidden="false" customHeight="false" outlineLevel="0" collapsed="false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customFormat="false" ht="13.8" hidden="false" customHeight="false" outlineLevel="0" collapsed="false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customFormat="false" ht="13.8" hidden="false" customHeight="false" outlineLevel="0" collapsed="false">
      <c r="B31" s="2"/>
      <c r="C31" s="2"/>
      <c r="D31" s="2"/>
      <c r="E31" s="84"/>
      <c r="F31" s="84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customFormat="false" ht="13.8" hidden="false" customHeight="false" outlineLevel="0" collapsed="false">
      <c r="B32" s="2"/>
      <c r="C32" s="2"/>
      <c r="D32" s="2"/>
      <c r="E32" s="84"/>
      <c r="F32" s="84"/>
      <c r="G32" s="84"/>
      <c r="H32" s="84"/>
      <c r="I32" s="84"/>
      <c r="J32" s="84"/>
      <c r="K32" s="8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customFormat="false" ht="13.8" hidden="false" customHeight="false" outlineLevel="0" collapsed="false">
      <c r="B33" s="2"/>
      <c r="C33" s="2"/>
      <c r="D33" s="2"/>
      <c r="E33" s="84"/>
      <c r="F33" s="84"/>
      <c r="G33" s="84"/>
      <c r="H33" s="84"/>
      <c r="I33" s="84"/>
      <c r="J33" s="84"/>
      <c r="K33" s="8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customFormat="false" ht="13.8" hidden="false" customHeight="false" outlineLevel="0" collapsed="false">
      <c r="B34" s="2"/>
      <c r="C34" s="2"/>
      <c r="D34" s="2"/>
      <c r="E34" s="84"/>
      <c r="F34" s="84"/>
      <c r="G34" s="84"/>
      <c r="H34" s="84"/>
      <c r="I34" s="84"/>
      <c r="J34" s="84"/>
      <c r="K34" s="8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06"/>
      <c r="AL34" s="106"/>
      <c r="AM34" s="106"/>
      <c r="AN34" s="2"/>
    </row>
    <row r="35" customFormat="false" ht="6" hidden="false" customHeight="true" outlineLevel="0" collapsed="false">
      <c r="B35" s="2"/>
      <c r="C35" s="2"/>
      <c r="D35" s="2"/>
      <c r="E35" s="84"/>
      <c r="F35" s="84"/>
      <c r="G35" s="84"/>
      <c r="H35" s="84"/>
      <c r="I35" s="84"/>
      <c r="J35" s="84"/>
      <c r="K35" s="8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customFormat="false" ht="17.35" hidden="false" customHeight="false" outlineLevel="0" collapsed="false">
      <c r="B36" s="2"/>
      <c r="C36" s="2"/>
      <c r="D36" s="2"/>
      <c r="E36" s="107"/>
      <c r="F36" s="107"/>
      <c r="G36" s="107"/>
      <c r="H36" s="107"/>
      <c r="I36" s="107"/>
      <c r="J36" s="107"/>
      <c r="K36" s="10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08"/>
      <c r="AN36" s="2"/>
    </row>
    <row r="37" customFormat="false" ht="13.8" hidden="false" customHeight="false" outlineLevel="0" collapsed="false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customFormat="false" ht="13.8" hidden="false" customHeight="false" outlineLevel="0" collapsed="false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customFormat="false" ht="13.8" hidden="false" customHeight="false" outlineLevel="0" collapsed="false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</sheetData>
  <mergeCells count="16">
    <mergeCell ref="J12:K12"/>
    <mergeCell ref="J13:K13"/>
    <mergeCell ref="J14:K14"/>
    <mergeCell ref="J18:K18"/>
    <mergeCell ref="J19:K19"/>
    <mergeCell ref="J20:K20"/>
    <mergeCell ref="J21:K21"/>
    <mergeCell ref="J24:K24"/>
    <mergeCell ref="J25:K25"/>
    <mergeCell ref="J26:K26"/>
    <mergeCell ref="E31:K31"/>
    <mergeCell ref="E32:K32"/>
    <mergeCell ref="E33:K33"/>
    <mergeCell ref="E34:K34"/>
    <mergeCell ref="AK34:AM34"/>
    <mergeCell ref="E36:K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59"/>
  <sheetViews>
    <sheetView showFormulas="false" showGridLines="true" showRowColHeaders="true" showZeros="true" rightToLeft="false" tabSelected="false" showOutlineSymbols="true" defaultGridColor="true" view="normal" topLeftCell="AA1" colorId="64" zoomScale="78" zoomScaleNormal="78" zoomScalePageLayoutView="100" workbookViewId="0">
      <selection pane="topLeft" activeCell="AQ11" activeCellId="0" sqref="AQ11"/>
    </sheetView>
  </sheetViews>
  <sheetFormatPr defaultColWidth="8.9921875" defaultRowHeight="15" zeroHeight="false" outlineLevelRow="0" outlineLevelCol="0"/>
  <cols>
    <col collapsed="false" customWidth="true" hidden="false" outlineLevel="0" max="1" min="1" style="1" width="22.65"/>
    <col collapsed="false" customWidth="false" hidden="false" outlineLevel="0" max="2" min="2" style="1" width="9"/>
    <col collapsed="false" customWidth="true" hidden="false" outlineLevel="0" max="3" min="3" style="1" width="8.11"/>
    <col collapsed="false" customWidth="true" hidden="false" outlineLevel="0" max="4" min="4" style="109" width="30.88"/>
    <col collapsed="false" customWidth="true" hidden="true" outlineLevel="0" max="5" min="5" style="1" width="6.96"/>
    <col collapsed="false" customWidth="true" hidden="true" outlineLevel="0" max="6" min="6" style="1" width="4.93"/>
    <col collapsed="false" customWidth="true" hidden="true" outlineLevel="0" max="7" min="7" style="1" width="4.05"/>
    <col collapsed="false" customWidth="true" hidden="true" outlineLevel="0" max="8" min="8" style="1" width="2.78"/>
    <col collapsed="false" customWidth="true" hidden="true" outlineLevel="0" max="9" min="9" style="1" width="4.67"/>
    <col collapsed="false" customWidth="true" hidden="true" outlineLevel="0" max="10" min="10" style="1" width="6.2"/>
    <col collapsed="false" customWidth="true" hidden="true" outlineLevel="0" max="11" min="11" style="1" width="4.93"/>
    <col collapsed="false" customWidth="true" hidden="true" outlineLevel="0" max="12" min="12" style="1" width="3.29"/>
    <col collapsed="false" customWidth="true" hidden="true" outlineLevel="0" max="13" min="13" style="1" width="5.2"/>
    <col collapsed="false" customWidth="true" hidden="true" outlineLevel="0" max="14" min="14" style="24" width="12.78"/>
    <col collapsed="false" customWidth="true" hidden="false" outlineLevel="0" max="15" min="15" style="24" width="13"/>
    <col collapsed="false" customWidth="true" hidden="false" outlineLevel="0" max="16" min="16" style="1" width="15.19"/>
    <col collapsed="false" customWidth="true" hidden="false" outlineLevel="0" max="25" min="17" style="1" width="5"/>
    <col collapsed="false" customWidth="true" hidden="false" outlineLevel="0" max="26" min="26" style="1" width="1"/>
    <col collapsed="false" customWidth="true" hidden="false" outlineLevel="0" max="27" min="27" style="1" width="5"/>
    <col collapsed="false" customWidth="true" hidden="false" outlineLevel="0" max="28" min="28" style="1" width="1"/>
    <col collapsed="false" customWidth="true" hidden="false" outlineLevel="0" max="37" min="29" style="1" width="5"/>
    <col collapsed="false" customWidth="true" hidden="false" outlineLevel="0" max="38" min="38" style="1" width="1"/>
    <col collapsed="false" customWidth="true" hidden="false" outlineLevel="0" max="39" min="39" style="1" width="5"/>
    <col collapsed="false" customWidth="true" hidden="false" outlineLevel="0" max="40" min="40" style="1" width="1"/>
    <col collapsed="false" customWidth="true" hidden="false" outlineLevel="0" max="41" min="41" style="1" width="16"/>
    <col collapsed="false" customWidth="false" hidden="false" outlineLevel="0" max="1023" min="42" style="1" width="9"/>
  </cols>
  <sheetData>
    <row r="1" customFormat="false" ht="17" hidden="false" customHeight="true" outlineLevel="0" collapsed="false">
      <c r="G1" s="2"/>
      <c r="J1" s="3"/>
      <c r="K1" s="4"/>
    </row>
    <row r="2" customFormat="false" ht="17" hidden="false" customHeight="true" outlineLevel="0" collapsed="false">
      <c r="G2" s="2"/>
      <c r="J2" s="4"/>
      <c r="K2" s="4"/>
    </row>
    <row r="3" customFormat="false" ht="17" hidden="false" customHeight="true" outlineLevel="0" collapsed="false">
      <c r="G3" s="5"/>
      <c r="J3" s="4"/>
      <c r="K3" s="4"/>
      <c r="O3" s="110" t="s">
        <v>0</v>
      </c>
      <c r="P3" s="7"/>
      <c r="Q3" s="8" t="n">
        <v>1</v>
      </c>
      <c r="R3" s="8" t="n">
        <v>2</v>
      </c>
      <c r="S3" s="8" t="n">
        <v>3</v>
      </c>
      <c r="T3" s="8" t="n">
        <v>4</v>
      </c>
      <c r="U3" s="8" t="n">
        <v>5</v>
      </c>
      <c r="V3" s="8" t="n">
        <v>6</v>
      </c>
      <c r="W3" s="8" t="n">
        <v>7</v>
      </c>
      <c r="X3" s="8" t="n">
        <v>8</v>
      </c>
      <c r="Y3" s="8" t="n">
        <v>9</v>
      </c>
      <c r="Z3" s="9"/>
      <c r="AA3" s="8" t="s">
        <v>1</v>
      </c>
      <c r="AB3" s="9"/>
      <c r="AC3" s="8" t="n">
        <v>10</v>
      </c>
      <c r="AD3" s="8" t="n">
        <v>11</v>
      </c>
      <c r="AE3" s="8" t="n">
        <v>12</v>
      </c>
      <c r="AF3" s="8" t="n">
        <v>13</v>
      </c>
      <c r="AG3" s="8" t="n">
        <v>14</v>
      </c>
      <c r="AH3" s="8" t="n">
        <v>15</v>
      </c>
      <c r="AI3" s="8" t="n">
        <v>16</v>
      </c>
      <c r="AJ3" s="8" t="n">
        <v>17</v>
      </c>
      <c r="AK3" s="8" t="n">
        <v>18</v>
      </c>
      <c r="AL3" s="9"/>
      <c r="AM3" s="8" t="s">
        <v>2</v>
      </c>
      <c r="AN3" s="9"/>
      <c r="AO3" s="10" t="s">
        <v>3</v>
      </c>
    </row>
    <row r="4" customFormat="false" ht="17" hidden="false" customHeight="true" outlineLevel="0" collapsed="false">
      <c r="G4" s="2"/>
      <c r="J4" s="4"/>
      <c r="K4" s="4"/>
      <c r="O4" s="111" t="s">
        <v>4</v>
      </c>
      <c r="P4" s="7"/>
      <c r="Q4" s="13" t="n">
        <v>3</v>
      </c>
      <c r="R4" s="13" t="n">
        <v>3</v>
      </c>
      <c r="S4" s="13" t="n">
        <v>3</v>
      </c>
      <c r="T4" s="13" t="n">
        <v>3</v>
      </c>
      <c r="U4" s="13" t="n">
        <v>3</v>
      </c>
      <c r="V4" s="13" t="n">
        <v>3</v>
      </c>
      <c r="W4" s="13" t="n">
        <v>3</v>
      </c>
      <c r="X4" s="13" t="n">
        <v>3</v>
      </c>
      <c r="Y4" s="13" t="n">
        <v>3</v>
      </c>
      <c r="Z4" s="14"/>
      <c r="AA4" s="13" t="n">
        <f aca="false">SUM(Q4:Y4)</f>
        <v>27</v>
      </c>
      <c r="AB4" s="15"/>
      <c r="AC4" s="16" t="n">
        <v>3</v>
      </c>
      <c r="AD4" s="16" t="n">
        <v>3</v>
      </c>
      <c r="AE4" s="16" t="n">
        <v>3</v>
      </c>
      <c r="AF4" s="16" t="n">
        <v>3</v>
      </c>
      <c r="AG4" s="16" t="n">
        <v>3</v>
      </c>
      <c r="AH4" s="16" t="n">
        <v>3</v>
      </c>
      <c r="AI4" s="16" t="n">
        <v>3</v>
      </c>
      <c r="AJ4" s="16" t="n">
        <v>3</v>
      </c>
      <c r="AK4" s="16" t="n">
        <v>3</v>
      </c>
      <c r="AL4" s="17"/>
      <c r="AM4" s="18" t="n">
        <f aca="false">SUM(AC4:AK4)</f>
        <v>27</v>
      </c>
      <c r="AN4" s="15"/>
      <c r="AO4" s="19" t="n">
        <f aca="false">AM4+AA4</f>
        <v>54</v>
      </c>
    </row>
    <row r="5" customFormat="false" ht="17" hidden="false" customHeight="true" outlineLevel="0" collapsed="false">
      <c r="J5" s="4"/>
      <c r="K5" s="4"/>
      <c r="O5" s="112" t="s">
        <v>5</v>
      </c>
      <c r="P5" s="7"/>
      <c r="Q5" s="21" t="n">
        <v>15</v>
      </c>
      <c r="R5" s="21" t="n">
        <v>3</v>
      </c>
      <c r="S5" s="21" t="n">
        <v>17</v>
      </c>
      <c r="T5" s="21" t="n">
        <v>1</v>
      </c>
      <c r="U5" s="21" t="n">
        <v>13</v>
      </c>
      <c r="V5" s="21" t="n">
        <v>11</v>
      </c>
      <c r="W5" s="21" t="n">
        <v>7</v>
      </c>
      <c r="X5" s="21" t="n">
        <v>5</v>
      </c>
      <c r="Y5" s="21" t="n">
        <v>9</v>
      </c>
      <c r="Z5" s="21"/>
      <c r="AA5" s="21"/>
      <c r="AB5" s="15"/>
      <c r="AC5" s="22" t="n">
        <v>16</v>
      </c>
      <c r="AD5" s="22" t="n">
        <v>4</v>
      </c>
      <c r="AE5" s="22" t="n">
        <v>18</v>
      </c>
      <c r="AF5" s="22" t="n">
        <v>2</v>
      </c>
      <c r="AG5" s="22" t="n">
        <v>14</v>
      </c>
      <c r="AH5" s="22" t="n">
        <v>12</v>
      </c>
      <c r="AI5" s="22" t="n">
        <v>8</v>
      </c>
      <c r="AJ5" s="22" t="n">
        <v>6</v>
      </c>
      <c r="AK5" s="22" t="n">
        <v>10</v>
      </c>
      <c r="AL5" s="22"/>
      <c r="AM5" s="23"/>
      <c r="AN5" s="23"/>
      <c r="AO5" s="23"/>
    </row>
    <row r="6" customFormat="false" ht="17" hidden="false" customHeight="true" outlineLevel="0" collapsed="false">
      <c r="J6" s="4"/>
      <c r="K6" s="4"/>
    </row>
    <row r="7" customFormat="false" ht="17" hidden="false" customHeight="true" outlineLevel="0" collapsed="false">
      <c r="J7" s="4"/>
      <c r="K7" s="4"/>
    </row>
    <row r="9" customFormat="false" ht="17" hidden="false" customHeight="true" outlineLevel="0" collapsed="false">
      <c r="D9" s="113" t="s">
        <v>26</v>
      </c>
      <c r="E9" s="85"/>
      <c r="F9" s="86"/>
      <c r="G9" s="87" t="s">
        <v>24</v>
      </c>
      <c r="H9" s="87" t="s">
        <v>9</v>
      </c>
      <c r="I9" s="87" t="s">
        <v>10</v>
      </c>
      <c r="J9" s="87" t="s">
        <v>11</v>
      </c>
      <c r="K9" s="87" t="s">
        <v>12</v>
      </c>
      <c r="L9" s="88" t="s">
        <v>13</v>
      </c>
      <c r="M9" s="88" t="s">
        <v>14</v>
      </c>
      <c r="N9" s="88" t="s">
        <v>27</v>
      </c>
      <c r="O9" s="88" t="s">
        <v>28</v>
      </c>
      <c r="P9" s="114"/>
      <c r="Q9" s="115" t="n">
        <v>1</v>
      </c>
      <c r="R9" s="115" t="n">
        <v>2</v>
      </c>
      <c r="S9" s="115" t="n">
        <v>3</v>
      </c>
      <c r="T9" s="115" t="n">
        <v>4</v>
      </c>
      <c r="U9" s="115" t="n">
        <v>5</v>
      </c>
      <c r="V9" s="115" t="n">
        <v>6</v>
      </c>
      <c r="W9" s="115" t="n">
        <v>7</v>
      </c>
      <c r="X9" s="115" t="n">
        <v>8</v>
      </c>
      <c r="Y9" s="115" t="n">
        <v>9</v>
      </c>
      <c r="Z9" s="114"/>
      <c r="AA9" s="115" t="s">
        <v>1</v>
      </c>
      <c r="AB9" s="114"/>
      <c r="AC9" s="115" t="n">
        <v>10</v>
      </c>
      <c r="AD9" s="115" t="n">
        <v>11</v>
      </c>
      <c r="AE9" s="115" t="n">
        <v>12</v>
      </c>
      <c r="AF9" s="115" t="n">
        <v>13</v>
      </c>
      <c r="AG9" s="115" t="n">
        <v>14</v>
      </c>
      <c r="AH9" s="115" t="n">
        <v>15</v>
      </c>
      <c r="AI9" s="115" t="n">
        <v>16</v>
      </c>
      <c r="AJ9" s="115" t="n">
        <v>17</v>
      </c>
      <c r="AK9" s="115" t="n">
        <v>18</v>
      </c>
      <c r="AL9" s="30"/>
      <c r="AM9" s="115" t="s">
        <v>2</v>
      </c>
      <c r="AN9" s="32"/>
      <c r="AO9" s="116" t="s">
        <v>29</v>
      </c>
    </row>
    <row r="10" customFormat="false" ht="17" hidden="false" customHeight="true" outlineLevel="0" collapsed="false">
      <c r="A10" s="117" t="s">
        <v>30</v>
      </c>
      <c r="B10" s="118" t="n">
        <v>20.5</v>
      </c>
      <c r="D10" s="119" t="s">
        <v>30</v>
      </c>
      <c r="E10" s="90"/>
      <c r="F10" s="91"/>
      <c r="G10" s="120"/>
      <c r="H10" s="92" t="s">
        <v>31</v>
      </c>
      <c r="I10" s="92" t="s">
        <v>18</v>
      </c>
      <c r="J10" s="92" t="n">
        <v>72</v>
      </c>
      <c r="K10" s="92" t="n">
        <v>140</v>
      </c>
      <c r="L10" s="120" t="n">
        <v>12</v>
      </c>
      <c r="M10" s="94" t="n">
        <f aca="false">IF(L10="","X",(IFERROR(ROUND((L10*K10/113)+J10-$AO$4,0),"X")))</f>
        <v>33</v>
      </c>
      <c r="N10" s="121" t="n">
        <v>1</v>
      </c>
      <c r="O10" s="95" t="n">
        <v>21</v>
      </c>
      <c r="P10" s="23"/>
      <c r="Q10" s="122" t="n">
        <v>3</v>
      </c>
      <c r="R10" s="122"/>
      <c r="S10" s="122"/>
      <c r="T10" s="122"/>
      <c r="U10" s="122"/>
      <c r="V10" s="122"/>
      <c r="W10" s="122"/>
      <c r="X10" s="122"/>
      <c r="Y10" s="122"/>
      <c r="Z10" s="15"/>
      <c r="AA10" s="18" t="n">
        <f aca="false">SUM(Q10:Y10)</f>
        <v>3</v>
      </c>
      <c r="AB10" s="15"/>
      <c r="AC10" s="120"/>
      <c r="AD10" s="120"/>
      <c r="AE10" s="120"/>
      <c r="AF10" s="120"/>
      <c r="AG10" s="120"/>
      <c r="AH10" s="120"/>
      <c r="AI10" s="120"/>
      <c r="AJ10" s="120"/>
      <c r="AK10" s="120"/>
      <c r="AL10" s="15"/>
      <c r="AM10" s="18" t="n">
        <f aca="false">SUM(AC10:AK10)</f>
        <v>0</v>
      </c>
      <c r="AN10" s="23"/>
      <c r="AO10" s="123" t="n">
        <f aca="false">AM10+AA10</f>
        <v>3</v>
      </c>
    </row>
    <row r="11" customFormat="false" ht="17" hidden="false" customHeight="true" outlineLevel="0" collapsed="false">
      <c r="A11" s="119"/>
      <c r="B11" s="118"/>
      <c r="E11" s="97"/>
      <c r="F11" s="98"/>
      <c r="G11" s="98"/>
      <c r="H11" s="98"/>
      <c r="I11" s="98"/>
      <c r="J11" s="98"/>
      <c r="K11" s="98"/>
      <c r="L11" s="98"/>
      <c r="M11" s="99" t="s">
        <v>19</v>
      </c>
      <c r="N11" s="99"/>
      <c r="O11" s="99"/>
      <c r="P11" s="51"/>
      <c r="Q11" s="124" t="n">
        <f aca="false">IFERROR($O10-Q$5,"")</f>
        <v>6</v>
      </c>
      <c r="R11" s="124" t="n">
        <f aca="false">IFERROR($O10-R$5,"")</f>
        <v>18</v>
      </c>
      <c r="S11" s="124" t="n">
        <f aca="false">IFERROR($O10-S$5,"")</f>
        <v>4</v>
      </c>
      <c r="T11" s="124" t="n">
        <f aca="false">IFERROR($O10-T$5,"")</f>
        <v>20</v>
      </c>
      <c r="U11" s="124" t="n">
        <f aca="false">IFERROR($O10-U$5,"")</f>
        <v>8</v>
      </c>
      <c r="V11" s="124" t="n">
        <f aca="false">IFERROR($O10-V$5,"")</f>
        <v>10</v>
      </c>
      <c r="W11" s="124" t="n">
        <f aca="false">IFERROR($O10-W$5,"")</f>
        <v>14</v>
      </c>
      <c r="X11" s="124" t="n">
        <f aca="false">IFERROR($O10-X$5,"")</f>
        <v>16</v>
      </c>
      <c r="Y11" s="124" t="n">
        <f aca="false">IFERROR($O10-Y$5,"")</f>
        <v>12</v>
      </c>
      <c r="Z11" s="124"/>
      <c r="AA11" s="124"/>
      <c r="AB11" s="124"/>
      <c r="AC11" s="124" t="n">
        <f aca="false">IFERROR($O10-AC$5,"")</f>
        <v>5</v>
      </c>
      <c r="AD11" s="124" t="n">
        <f aca="false">IFERROR($O10-AD$5,"")</f>
        <v>17</v>
      </c>
      <c r="AE11" s="124" t="n">
        <f aca="false">IFERROR($O10-AE$5,"")</f>
        <v>3</v>
      </c>
      <c r="AF11" s="124" t="n">
        <f aca="false">IFERROR($O10-AF$5,"")</f>
        <v>19</v>
      </c>
      <c r="AG11" s="124" t="n">
        <f aca="false">IFERROR($O10-AG$5,"")</f>
        <v>7</v>
      </c>
      <c r="AH11" s="124" t="n">
        <f aca="false">IFERROR($O10-AH$5,"")</f>
        <v>9</v>
      </c>
      <c r="AI11" s="124" t="n">
        <f aca="false">IFERROR($O10-AI$5,"")</f>
        <v>13</v>
      </c>
      <c r="AJ11" s="124" t="n">
        <f aca="false">IFERROR($O10-AJ$5,"")</f>
        <v>15</v>
      </c>
      <c r="AK11" s="124" t="n">
        <f aca="false">IFERROR($O10-AK$5,"")</f>
        <v>11</v>
      </c>
      <c r="AL11" s="125"/>
      <c r="AM11" s="124"/>
      <c r="AN11" s="51"/>
      <c r="AO11" s="51"/>
    </row>
    <row r="12" customFormat="false" ht="17" hidden="false" customHeight="true" outlineLevel="0" collapsed="false">
      <c r="A12" s="119"/>
      <c r="B12" s="118"/>
      <c r="E12" s="97"/>
      <c r="F12" s="98"/>
      <c r="G12" s="98"/>
      <c r="H12" s="98"/>
      <c r="I12" s="98"/>
      <c r="J12" s="98"/>
      <c r="K12" s="98"/>
      <c r="L12" s="98"/>
      <c r="M12" s="126" t="s">
        <v>32</v>
      </c>
      <c r="N12" s="126"/>
      <c r="O12" s="127" t="s">
        <v>33</v>
      </c>
      <c r="P12" s="51"/>
      <c r="Q12" s="124" t="n">
        <f aca="false">IF(Q11="","",IF(Q11&lt;0,0,IF(Q11&lt;18,1,IF(Q11&lt;36,2,3))))</f>
        <v>1</v>
      </c>
      <c r="R12" s="124" t="n">
        <f aca="false">IF(R11="","",IF(R11&lt;0,0,IF(R11&lt;18,1,IF(R11&lt;36,2,3))))</f>
        <v>2</v>
      </c>
      <c r="S12" s="124" t="n">
        <f aca="false">IF(S11="","",IF(S11&lt;0,0,IF(S11&lt;18,1,IF(S11&lt;36,2,3))))</f>
        <v>1</v>
      </c>
      <c r="T12" s="124" t="n">
        <f aca="false">IF(T11="","",IF(T11&lt;0,0,IF(T11&lt;18,1,IF(T11&lt;36,2,3))))</f>
        <v>2</v>
      </c>
      <c r="U12" s="124" t="n">
        <f aca="false">IF(U11="","",IF(U11&lt;0,0,IF(U11&lt;18,1,IF(U11&lt;36,2,3))))</f>
        <v>1</v>
      </c>
      <c r="V12" s="124" t="n">
        <f aca="false">IF(V11="","",IF(V11&lt;0,0,IF(V11&lt;18,1,IF(V11&lt;36,2,3))))</f>
        <v>1</v>
      </c>
      <c r="W12" s="124" t="n">
        <f aca="false">IF(W11="","",IF(W11&lt;0,0,IF(W11&lt;18,1,IF(W11&lt;36,2,3))))</f>
        <v>1</v>
      </c>
      <c r="X12" s="124" t="n">
        <f aca="false">IF(X11="","",IF(X11&lt;0,0,IF(X11&lt;18,1,IF(X11&lt;36,2,3))))</f>
        <v>1</v>
      </c>
      <c r="Y12" s="124" t="n">
        <f aca="false">IF(Y11="","",IF(Y11&lt;0,0,IF(Y11&lt;18,1,IF(Y11&lt;36,2,3))))</f>
        <v>1</v>
      </c>
      <c r="Z12" s="124"/>
      <c r="AA12" s="124"/>
      <c r="AB12" s="124"/>
      <c r="AC12" s="124" t="n">
        <f aca="false">IF(AC11="","",IF(AC11&lt;0,0,IF(AC11&lt;18,1,IF(AC11&lt;36,2,3))))</f>
        <v>1</v>
      </c>
      <c r="AD12" s="124" t="n">
        <f aca="false">IF(AD11="","",IF(AD11&lt;0,0,IF(AD11&lt;18,1,IF(AD11&lt;36,2,3))))</f>
        <v>1</v>
      </c>
      <c r="AE12" s="124" t="n">
        <f aca="false">IF(AE11="","",IF(AE11&lt;0,0,IF(AE11&lt;18,1,IF(AE11&lt;36,2,3))))</f>
        <v>1</v>
      </c>
      <c r="AF12" s="124" t="n">
        <f aca="false">IF(AF11="","",IF(AF11&lt;0,0,IF(AF11&lt;18,1,IF(AF11&lt;36,2,3))))</f>
        <v>2</v>
      </c>
      <c r="AG12" s="124" t="n">
        <f aca="false">IF(AG11="","",IF(AG11&lt;0,0,IF(AG11&lt;18,1,IF(AG11&lt;36,2,3))))</f>
        <v>1</v>
      </c>
      <c r="AH12" s="124" t="n">
        <f aca="false">IF(AH11="","",IF(AH11&lt;0,0,IF(AH11&lt;18,1,IF(AH11&lt;36,2,3))))</f>
        <v>1</v>
      </c>
      <c r="AI12" s="124" t="n">
        <f aca="false">IF(AI11="","",IF(AI11&lt;0,0,IF(AI11&lt;18,1,IF(AI11&lt;36,2,3))))</f>
        <v>1</v>
      </c>
      <c r="AJ12" s="124" t="n">
        <f aca="false">IF(AJ11="","",IF(AJ11&lt;0,0,IF(AJ11&lt;18,1,IF(AJ11&lt;36,2,3))))</f>
        <v>1</v>
      </c>
      <c r="AK12" s="124" t="n">
        <f aca="false">IF(AK11="","",IF(AK11&lt;0,0,IF(AK11&lt;18,1,IF(AK11&lt;36,2,3))))</f>
        <v>1</v>
      </c>
      <c r="AL12" s="125"/>
      <c r="AM12" s="124"/>
      <c r="AN12" s="51"/>
      <c r="AO12" s="128" t="s">
        <v>34</v>
      </c>
    </row>
    <row r="13" customFormat="false" ht="17" hidden="false" customHeight="true" outlineLevel="0" collapsed="false">
      <c r="A13" s="119"/>
      <c r="B13" s="118"/>
      <c r="E13" s="97"/>
      <c r="F13" s="98"/>
      <c r="G13" s="98"/>
      <c r="H13" s="98"/>
      <c r="I13" s="98"/>
      <c r="J13" s="98"/>
      <c r="K13" s="98"/>
      <c r="L13" s="98"/>
      <c r="M13" s="129"/>
      <c r="N13" s="130" t="s">
        <v>35</v>
      </c>
      <c r="O13" s="92" t="s">
        <v>36</v>
      </c>
      <c r="P13" s="51"/>
      <c r="Q13" s="111" t="n">
        <f aca="false">IFERROR(IF((Q$4-Q10+2+Q12)&lt;0,0,IF(Q10="","",(Q$4-Q10+2+Q12))),"")</f>
        <v>3</v>
      </c>
      <c r="R13" s="111" t="str">
        <f aca="false">IFERROR(IF((R$4-R10+2+R12)&lt;0,0,IF(R10="","",(R$4-R10+2+R12))),"")</f>
        <v/>
      </c>
      <c r="S13" s="111" t="str">
        <f aca="false">IFERROR(IF((S$4-S10+2+S12)&lt;0,0,IF(S10="","",(S$4-S10+2+S12))),"")</f>
        <v/>
      </c>
      <c r="T13" s="111" t="str">
        <f aca="false">IFERROR(IF((T$4-T10+2+T12)&lt;0,0,IF(T10="","",(T$4-T10+2+T12))),"")</f>
        <v/>
      </c>
      <c r="U13" s="111" t="str">
        <f aca="false">IFERROR(IF((U$4-U10+2+U12)&lt;0,0,IF(U10="","",(U$4-U10+2+U12))),"")</f>
        <v/>
      </c>
      <c r="V13" s="111" t="str">
        <f aca="false">IFERROR(IF((V$4-V10+2+V12)&lt;0,0,IF(V10="","",(V$4-V10+2+V12))),"")</f>
        <v/>
      </c>
      <c r="W13" s="111" t="str">
        <f aca="false">IFERROR(IF((W$4-W10+2+W12)&lt;0,0,IF(W10="","",(W$4-W10+2+W12))),"")</f>
        <v/>
      </c>
      <c r="X13" s="111" t="str">
        <f aca="false">IFERROR(IF((X$4-X10+2+X12)&lt;0,0,IF(X10="","",(X$4-X10+2+X12))),"")</f>
        <v/>
      </c>
      <c r="Y13" s="111" t="str">
        <f aca="false">IFERROR(IF((Y$4-Y10+2+Y12)&lt;0,0,IF(Y10="","",(Y$4-Y10+2+Y12))),"")</f>
        <v/>
      </c>
      <c r="Z13" s="124"/>
      <c r="AA13" s="18" t="n">
        <f aca="false">SUM(Q13:Y13)</f>
        <v>3</v>
      </c>
      <c r="AB13" s="124"/>
      <c r="AC13" s="111" t="str">
        <f aca="false">IFERROR(IF((AC$4-AC10+2+AC12)&lt;0,0,IF(AC10="","",(AC$4-AC10+2+AC12))),"")</f>
        <v/>
      </c>
      <c r="AD13" s="111" t="str">
        <f aca="false">IFERROR(IF((AD$4-AD10+2+AD12)&lt;0,0,IF(AD10="","",(AD$4-AD10+2+AD12))),"")</f>
        <v/>
      </c>
      <c r="AE13" s="111" t="str">
        <f aca="false">IFERROR(IF((AE$4-AE10+2+AE12)&lt;0,0,IF(AE10="","",(AE$4-AE10+2+AE12))),"")</f>
        <v/>
      </c>
      <c r="AF13" s="111" t="str">
        <f aca="false">IFERROR(IF((AF$4-AF10+2+AF12)&lt;0,0,IF(AF10="","",(AF$4-AF10+2+AF12))),"")</f>
        <v/>
      </c>
      <c r="AG13" s="111" t="str">
        <f aca="false">IFERROR(IF((AG$4-AG10+2+AG12)&lt;0,0,IF(AG10="","",(AG$4-AG10+2+AG12))),"")</f>
        <v/>
      </c>
      <c r="AH13" s="111" t="str">
        <f aca="false">IFERROR(IF((AH$4-AH10+2+AH12)&lt;0,0,IF(AH10="","",(AH$4-AH10+2+AH12))),"")</f>
        <v/>
      </c>
      <c r="AI13" s="111" t="str">
        <f aca="false">IFERROR(IF((AI$4-AI10+2+AI12)&lt;0,0,IF(AI10="","",(AI$4-AI10+2+AI12))),"")</f>
        <v/>
      </c>
      <c r="AJ13" s="111" t="str">
        <f aca="false">IFERROR(IF((AJ$4-AJ10+2+AJ12)&lt;0,0,IF(AJ10="","",(AJ$4-AJ10+2+AJ12))),"")</f>
        <v/>
      </c>
      <c r="AK13" s="111" t="str">
        <f aca="false">IFERROR(IF((AK$4-AK10+2+AK12)&lt;0,0,IF(AK10="","",(AK$4-AK10+2+AK12))),"")</f>
        <v/>
      </c>
      <c r="AL13" s="125"/>
      <c r="AM13" s="18" t="n">
        <f aca="false">SUM(AC13:AK13)</f>
        <v>0</v>
      </c>
      <c r="AN13" s="51"/>
      <c r="AO13" s="131" t="n">
        <f aca="false">SUM(AA13,AM13)</f>
        <v>3</v>
      </c>
    </row>
    <row r="14" customFormat="false" ht="17" hidden="false" customHeight="true" outlineLevel="0" collapsed="false">
      <c r="A14" s="119"/>
      <c r="B14" s="118"/>
    </row>
    <row r="15" customFormat="false" ht="17" hidden="false" customHeight="true" outlineLevel="0" collapsed="false">
      <c r="A15" s="119"/>
      <c r="B15" s="118"/>
      <c r="D15" s="113" t="s">
        <v>26</v>
      </c>
      <c r="E15" s="85"/>
      <c r="F15" s="86"/>
      <c r="G15" s="87" t="s">
        <v>24</v>
      </c>
      <c r="H15" s="87" t="s">
        <v>9</v>
      </c>
      <c r="I15" s="87" t="s">
        <v>10</v>
      </c>
      <c r="J15" s="87" t="s">
        <v>11</v>
      </c>
      <c r="K15" s="87" t="s">
        <v>12</v>
      </c>
      <c r="L15" s="88" t="s">
        <v>13</v>
      </c>
      <c r="M15" s="88" t="s">
        <v>14</v>
      </c>
      <c r="N15" s="88" t="s">
        <v>27</v>
      </c>
      <c r="O15" s="88" t="s">
        <v>28</v>
      </c>
      <c r="P15" s="114"/>
      <c r="Q15" s="115" t="n">
        <v>1</v>
      </c>
      <c r="R15" s="115" t="n">
        <v>2</v>
      </c>
      <c r="S15" s="115" t="n">
        <v>3</v>
      </c>
      <c r="T15" s="115" t="n">
        <v>4</v>
      </c>
      <c r="U15" s="115" t="n">
        <v>5</v>
      </c>
      <c r="V15" s="115" t="n">
        <v>6</v>
      </c>
      <c r="W15" s="115" t="n">
        <v>7</v>
      </c>
      <c r="X15" s="115" t="n">
        <v>8</v>
      </c>
      <c r="Y15" s="115" t="n">
        <v>9</v>
      </c>
      <c r="Z15" s="114"/>
      <c r="AA15" s="115" t="s">
        <v>1</v>
      </c>
      <c r="AB15" s="114"/>
      <c r="AC15" s="115" t="n">
        <v>10</v>
      </c>
      <c r="AD15" s="115" t="n">
        <v>11</v>
      </c>
      <c r="AE15" s="115" t="n">
        <v>12</v>
      </c>
      <c r="AF15" s="115" t="n">
        <v>13</v>
      </c>
      <c r="AG15" s="115" t="n">
        <v>14</v>
      </c>
      <c r="AH15" s="115" t="n">
        <v>15</v>
      </c>
      <c r="AI15" s="115" t="n">
        <v>16</v>
      </c>
      <c r="AJ15" s="115" t="n">
        <v>17</v>
      </c>
      <c r="AK15" s="115" t="n">
        <v>18</v>
      </c>
      <c r="AL15" s="30"/>
      <c r="AM15" s="115" t="s">
        <v>2</v>
      </c>
      <c r="AN15" s="32"/>
      <c r="AO15" s="116" t="s">
        <v>29</v>
      </c>
    </row>
    <row r="16" customFormat="false" ht="17" hidden="false" customHeight="true" outlineLevel="0" collapsed="false">
      <c r="A16" s="132" t="s">
        <v>37</v>
      </c>
      <c r="B16" s="133" t="n">
        <v>16.5</v>
      </c>
      <c r="D16" s="132" t="s">
        <v>37</v>
      </c>
      <c r="E16" s="90"/>
      <c r="F16" s="91"/>
      <c r="G16" s="120"/>
      <c r="H16" s="92" t="s">
        <v>31</v>
      </c>
      <c r="I16" s="92" t="s">
        <v>18</v>
      </c>
      <c r="J16" s="92" t="n">
        <v>72</v>
      </c>
      <c r="K16" s="92" t="n">
        <v>140</v>
      </c>
      <c r="L16" s="120" t="n">
        <v>12</v>
      </c>
      <c r="M16" s="94" t="n">
        <f aca="false">IF(L16="","X",(IFERROR(ROUND((L16*K16/113)+J16-$AO$4,0),"X")))</f>
        <v>33</v>
      </c>
      <c r="N16" s="121" t="n">
        <v>1</v>
      </c>
      <c r="O16" s="95" t="n">
        <v>17</v>
      </c>
      <c r="P16" s="23"/>
      <c r="Q16" s="122"/>
      <c r="R16" s="122"/>
      <c r="S16" s="122"/>
      <c r="T16" s="122"/>
      <c r="U16" s="122"/>
      <c r="V16" s="122"/>
      <c r="W16" s="122"/>
      <c r="X16" s="122"/>
      <c r="Y16" s="122"/>
      <c r="Z16" s="15"/>
      <c r="AA16" s="18" t="n">
        <f aca="false">SUM(Q16:Y16)</f>
        <v>0</v>
      </c>
      <c r="AB16" s="15"/>
      <c r="AC16" s="120"/>
      <c r="AD16" s="120"/>
      <c r="AE16" s="120"/>
      <c r="AF16" s="120"/>
      <c r="AG16" s="120"/>
      <c r="AH16" s="120"/>
      <c r="AI16" s="120"/>
      <c r="AJ16" s="120"/>
      <c r="AK16" s="120"/>
      <c r="AL16" s="15"/>
      <c r="AM16" s="18" t="n">
        <f aca="false">SUM(AC16:AK16)</f>
        <v>0</v>
      </c>
      <c r="AN16" s="23"/>
      <c r="AO16" s="123" t="n">
        <f aca="false">AM16+AA16</f>
        <v>0</v>
      </c>
    </row>
    <row r="17" customFormat="false" ht="17" hidden="false" customHeight="true" outlineLevel="0" collapsed="false">
      <c r="A17" s="132"/>
      <c r="B17" s="133"/>
      <c r="E17" s="97"/>
      <c r="F17" s="98"/>
      <c r="G17" s="98"/>
      <c r="H17" s="98"/>
      <c r="I17" s="98"/>
      <c r="J17" s="98"/>
      <c r="K17" s="98"/>
      <c r="L17" s="98"/>
      <c r="M17" s="99" t="s">
        <v>19</v>
      </c>
      <c r="N17" s="99"/>
      <c r="O17" s="134"/>
      <c r="P17" s="51"/>
      <c r="Q17" s="124" t="n">
        <f aca="false">IFERROR($O16-Q$5,"")</f>
        <v>2</v>
      </c>
      <c r="R17" s="124" t="n">
        <f aca="false">IFERROR($O16-R$5,"")</f>
        <v>14</v>
      </c>
      <c r="S17" s="124" t="n">
        <f aca="false">IFERROR($O16-S$5,"")</f>
        <v>0</v>
      </c>
      <c r="T17" s="124" t="n">
        <f aca="false">IFERROR($O16-T$5,"")</f>
        <v>16</v>
      </c>
      <c r="U17" s="124" t="n">
        <f aca="false">IFERROR($O16-U$5,"")</f>
        <v>4</v>
      </c>
      <c r="V17" s="124" t="n">
        <f aca="false">IFERROR($O16-V$5,"")</f>
        <v>6</v>
      </c>
      <c r="W17" s="124" t="n">
        <f aca="false">IFERROR($O16-W$5,"")</f>
        <v>10</v>
      </c>
      <c r="X17" s="124" t="n">
        <f aca="false">IFERROR($O16-X$5,"")</f>
        <v>12</v>
      </c>
      <c r="Y17" s="124" t="n">
        <f aca="false">IFERROR($O16-Y$5,"")</f>
        <v>8</v>
      </c>
      <c r="Z17" s="124"/>
      <c r="AA17" s="124"/>
      <c r="AB17" s="124"/>
      <c r="AC17" s="124" t="n">
        <f aca="false">IFERROR($O16-AC$5,"")</f>
        <v>1</v>
      </c>
      <c r="AD17" s="124" t="n">
        <f aca="false">IFERROR($O16-AD$5,"")</f>
        <v>13</v>
      </c>
      <c r="AE17" s="124" t="n">
        <f aca="false">IFERROR($O16-AE$5,"")</f>
        <v>-1</v>
      </c>
      <c r="AF17" s="124" t="n">
        <f aca="false">IFERROR($O16-AF$5,"")</f>
        <v>15</v>
      </c>
      <c r="AG17" s="124" t="n">
        <f aca="false">IFERROR($O16-AG$5,"")</f>
        <v>3</v>
      </c>
      <c r="AH17" s="124" t="n">
        <f aca="false">IFERROR($O16-AH$5,"")</f>
        <v>5</v>
      </c>
      <c r="AI17" s="124" t="n">
        <f aca="false">IFERROR($O16-AI$5,"")</f>
        <v>9</v>
      </c>
      <c r="AJ17" s="124" t="n">
        <f aca="false">IFERROR($O16-AJ$5,"")</f>
        <v>11</v>
      </c>
      <c r="AK17" s="124" t="n">
        <f aca="false">IFERROR($O16-AK$5,"")</f>
        <v>7</v>
      </c>
      <c r="AL17" s="125"/>
      <c r="AM17" s="124"/>
      <c r="AN17" s="51"/>
      <c r="AO17" s="51"/>
    </row>
    <row r="18" customFormat="false" ht="17" hidden="false" customHeight="true" outlineLevel="0" collapsed="false">
      <c r="A18" s="132"/>
      <c r="B18" s="133"/>
      <c r="E18" s="97"/>
      <c r="F18" s="98"/>
      <c r="G18" s="98"/>
      <c r="H18" s="98"/>
      <c r="I18" s="98"/>
      <c r="J18" s="98"/>
      <c r="K18" s="98"/>
      <c r="L18" s="98"/>
      <c r="M18" s="126" t="s">
        <v>32</v>
      </c>
      <c r="N18" s="126"/>
      <c r="O18" s="127" t="s">
        <v>33</v>
      </c>
      <c r="P18" s="51"/>
      <c r="Q18" s="124" t="n">
        <f aca="false">IF(Q17="","",IF(Q17&lt;0,0,IF(Q17&lt;18,1,IF(Q17&lt;36,2,3))))</f>
        <v>1</v>
      </c>
      <c r="R18" s="124" t="n">
        <f aca="false">IF(R17="","",IF(R17&lt;0,0,IF(R17&lt;18,1,IF(R17&lt;36,2,3))))</f>
        <v>1</v>
      </c>
      <c r="S18" s="124" t="n">
        <f aca="false">IF(S17="","",IF(S17&lt;0,0,IF(S17&lt;18,1,IF(S17&lt;36,2,3))))</f>
        <v>1</v>
      </c>
      <c r="T18" s="124" t="n">
        <f aca="false">IF(T17="","",IF(T17&lt;0,0,IF(T17&lt;18,1,IF(T17&lt;36,2,3))))</f>
        <v>1</v>
      </c>
      <c r="U18" s="124" t="n">
        <f aca="false">IF(U17="","",IF(U17&lt;0,0,IF(U17&lt;18,1,IF(U17&lt;36,2,3))))</f>
        <v>1</v>
      </c>
      <c r="V18" s="124" t="n">
        <f aca="false">IF(V17="","",IF(V17&lt;0,0,IF(V17&lt;18,1,IF(V17&lt;36,2,3))))</f>
        <v>1</v>
      </c>
      <c r="W18" s="124" t="n">
        <f aca="false">IF(W17="","",IF(W17&lt;0,0,IF(W17&lt;18,1,IF(W17&lt;36,2,3))))</f>
        <v>1</v>
      </c>
      <c r="X18" s="124" t="n">
        <f aca="false">IF(X17="","",IF(X17&lt;0,0,IF(X17&lt;18,1,IF(X17&lt;36,2,3))))</f>
        <v>1</v>
      </c>
      <c r="Y18" s="124" t="n">
        <f aca="false">IF(Y17="","",IF(Y17&lt;0,0,IF(Y17&lt;18,1,IF(Y17&lt;36,2,3))))</f>
        <v>1</v>
      </c>
      <c r="Z18" s="124"/>
      <c r="AA18" s="124"/>
      <c r="AB18" s="124"/>
      <c r="AC18" s="124" t="n">
        <f aca="false">IF(AC17="","",IF(AC17&lt;0,0,IF(AC17&lt;18,1,IF(AC17&lt;36,2,3))))</f>
        <v>1</v>
      </c>
      <c r="AD18" s="124" t="n">
        <f aca="false">IF(AD17="","",IF(AD17&lt;0,0,IF(AD17&lt;18,1,IF(AD17&lt;36,2,3))))</f>
        <v>1</v>
      </c>
      <c r="AE18" s="124" t="n">
        <f aca="false">IF(AE17="","",IF(AE17&lt;0,0,IF(AE17&lt;18,1,IF(AE17&lt;36,2,3))))</f>
        <v>0</v>
      </c>
      <c r="AF18" s="124" t="n">
        <f aca="false">IF(AF17="","",IF(AF17&lt;0,0,IF(AF17&lt;18,1,IF(AF17&lt;36,2,3))))</f>
        <v>1</v>
      </c>
      <c r="AG18" s="124" t="n">
        <f aca="false">IF(AG17="","",IF(AG17&lt;0,0,IF(AG17&lt;18,1,IF(AG17&lt;36,2,3))))</f>
        <v>1</v>
      </c>
      <c r="AH18" s="124" t="n">
        <f aca="false">IF(AH17="","",IF(AH17&lt;0,0,IF(AH17&lt;18,1,IF(AH17&lt;36,2,3))))</f>
        <v>1</v>
      </c>
      <c r="AI18" s="124" t="n">
        <f aca="false">IF(AI17="","",IF(AI17&lt;0,0,IF(AI17&lt;18,1,IF(AI17&lt;36,2,3))))</f>
        <v>1</v>
      </c>
      <c r="AJ18" s="124" t="n">
        <f aca="false">IF(AJ17="","",IF(AJ17&lt;0,0,IF(AJ17&lt;18,1,IF(AJ17&lt;36,2,3))))</f>
        <v>1</v>
      </c>
      <c r="AK18" s="124" t="n">
        <f aca="false">IF(AK17="","",IF(AK17&lt;0,0,IF(AK17&lt;18,1,IF(AK17&lt;36,2,3))))</f>
        <v>1</v>
      </c>
      <c r="AL18" s="125"/>
      <c r="AM18" s="124"/>
      <c r="AN18" s="51"/>
      <c r="AO18" s="128" t="s">
        <v>34</v>
      </c>
    </row>
    <row r="19" customFormat="false" ht="17" hidden="false" customHeight="true" outlineLevel="0" collapsed="false">
      <c r="A19" s="132"/>
      <c r="B19" s="133"/>
      <c r="E19" s="97"/>
      <c r="F19" s="98"/>
      <c r="G19" s="98"/>
      <c r="H19" s="98"/>
      <c r="I19" s="98"/>
      <c r="J19" s="98"/>
      <c r="K19" s="98"/>
      <c r="L19" s="98"/>
      <c r="M19" s="129"/>
      <c r="N19" s="130" t="s">
        <v>35</v>
      </c>
      <c r="O19" s="92" t="s">
        <v>36</v>
      </c>
      <c r="P19" s="51"/>
      <c r="Q19" s="111" t="str">
        <f aca="false">IFERROR(IF((Q$4-Q16+2+Q18)&lt;0,0,IF(Q16="","",(Q$4-Q16+2+Q18))),"")</f>
        <v/>
      </c>
      <c r="R19" s="111" t="str">
        <f aca="false">IFERROR(IF((R$4-R16+2+R18)&lt;0,0,IF(R16="","",(R$4-R16+2+R18))),"")</f>
        <v/>
      </c>
      <c r="S19" s="111" t="str">
        <f aca="false">IFERROR(IF((S$4-S16+2+S18)&lt;0,0,IF(S16="","",(S$4-S16+2+S18))),"")</f>
        <v/>
      </c>
      <c r="T19" s="111" t="str">
        <f aca="false">IFERROR(IF((T$4-T16+2+T18)&lt;0,0,IF(T16="","",(T$4-T16+2+T18))),"")</f>
        <v/>
      </c>
      <c r="U19" s="111" t="str">
        <f aca="false">IFERROR(IF((U$4-U16+2+U18)&lt;0,0,IF(U16="","",(U$4-U16+2+U18))),"")</f>
        <v/>
      </c>
      <c r="V19" s="111" t="str">
        <f aca="false">IFERROR(IF((V$4-V16+2+V18)&lt;0,0,IF(V16="","",(V$4-V16+2+V18))),"")</f>
        <v/>
      </c>
      <c r="W19" s="111" t="str">
        <f aca="false">IFERROR(IF((W$4-W16+2+W18)&lt;0,0,IF(W16="","",(W$4-W16+2+W18))),"")</f>
        <v/>
      </c>
      <c r="X19" s="111" t="str">
        <f aca="false">IFERROR(IF((X$4-X16+2+X18)&lt;0,0,IF(X16="","",(X$4-X16+2+X18))),"")</f>
        <v/>
      </c>
      <c r="Y19" s="111" t="str">
        <f aca="false">IFERROR(IF((Y$4-Y16+2+Y18)&lt;0,0,IF(Y16="","",(Y$4-Y16+2+Y18))),"")</f>
        <v/>
      </c>
      <c r="Z19" s="124"/>
      <c r="AA19" s="18" t="n">
        <f aca="false">SUM(Q19:Y19)</f>
        <v>0</v>
      </c>
      <c r="AB19" s="124"/>
      <c r="AC19" s="111" t="str">
        <f aca="false">IFERROR(IF((AC$4-AC16+2+AC18)&lt;0,0,IF(AC16="","",(AC$4-AC16+2+AC18))),"")</f>
        <v/>
      </c>
      <c r="AD19" s="111" t="str">
        <f aca="false">IFERROR(IF((AD$4-AD16+2+AD18)&lt;0,0,IF(AD16="","",(AD$4-AD16+2+AD18))),"")</f>
        <v/>
      </c>
      <c r="AE19" s="111" t="str">
        <f aca="false">IFERROR(IF((AE$4-AE16+2+AE18)&lt;0,0,IF(AE16="","",(AE$4-AE16+2+AE18))),"")</f>
        <v/>
      </c>
      <c r="AF19" s="111" t="str">
        <f aca="false">IFERROR(IF((AF$4-AF16+2+AF18)&lt;0,0,IF(AF16="","",(AF$4-AF16+2+AF18))),"")</f>
        <v/>
      </c>
      <c r="AG19" s="111" t="str">
        <f aca="false">IFERROR(IF((AG$4-AG16+2+AG18)&lt;0,0,IF(AG16="","",(AG$4-AG16+2+AG18))),"")</f>
        <v/>
      </c>
      <c r="AH19" s="111" t="str">
        <f aca="false">IFERROR(IF((AH$4-AH16+2+AH18)&lt;0,0,IF(AH16="","",(AH$4-AH16+2+AH18))),"")</f>
        <v/>
      </c>
      <c r="AI19" s="111" t="str">
        <f aca="false">IFERROR(IF((AI$4-AI16+2+AI18)&lt;0,0,IF(AI16="","",(AI$4-AI16+2+AI18))),"")</f>
        <v/>
      </c>
      <c r="AJ19" s="111" t="str">
        <f aca="false">IFERROR(IF((AJ$4-AJ16+2+AJ18)&lt;0,0,IF(AJ16="","",(AJ$4-AJ16+2+AJ18))),"")</f>
        <v/>
      </c>
      <c r="AK19" s="111" t="str">
        <f aca="false">IFERROR(IF((AK$4-AK16+2+AK18)&lt;0,0,IF(AK16="","",(AK$4-AK16+2+AK18))),"")</f>
        <v/>
      </c>
      <c r="AL19" s="125"/>
      <c r="AM19" s="18" t="n">
        <f aca="false">SUM(AC19:AK19)</f>
        <v>0</v>
      </c>
      <c r="AN19" s="51"/>
      <c r="AO19" s="131" t="n">
        <f aca="false">SUM(AA19,AM19)</f>
        <v>0</v>
      </c>
    </row>
    <row r="20" customFormat="false" ht="17" hidden="false" customHeight="true" outlineLevel="0" collapsed="false">
      <c r="A20" s="132"/>
      <c r="B20" s="133"/>
    </row>
    <row r="21" customFormat="false" ht="17" hidden="false" customHeight="true" outlineLevel="0" collapsed="false">
      <c r="A21" s="132"/>
      <c r="B21" s="133"/>
      <c r="D21" s="113" t="s">
        <v>26</v>
      </c>
      <c r="E21" s="85"/>
      <c r="F21" s="86"/>
      <c r="G21" s="87" t="s">
        <v>24</v>
      </c>
      <c r="H21" s="87" t="s">
        <v>9</v>
      </c>
      <c r="I21" s="87" t="s">
        <v>10</v>
      </c>
      <c r="J21" s="87" t="s">
        <v>11</v>
      </c>
      <c r="K21" s="87" t="s">
        <v>12</v>
      </c>
      <c r="L21" s="88" t="s">
        <v>13</v>
      </c>
      <c r="M21" s="88" t="s">
        <v>14</v>
      </c>
      <c r="N21" s="88" t="s">
        <v>27</v>
      </c>
      <c r="O21" s="88" t="s">
        <v>28</v>
      </c>
      <c r="P21" s="114"/>
      <c r="Q21" s="115" t="n">
        <v>1</v>
      </c>
      <c r="R21" s="115" t="n">
        <v>2</v>
      </c>
      <c r="S21" s="115" t="n">
        <v>3</v>
      </c>
      <c r="T21" s="115" t="n">
        <v>4</v>
      </c>
      <c r="U21" s="115" t="n">
        <v>5</v>
      </c>
      <c r="V21" s="115" t="n">
        <v>6</v>
      </c>
      <c r="W21" s="115" t="n">
        <v>7</v>
      </c>
      <c r="X21" s="115" t="n">
        <v>8</v>
      </c>
      <c r="Y21" s="115" t="n">
        <v>9</v>
      </c>
      <c r="Z21" s="114"/>
      <c r="AA21" s="115" t="s">
        <v>1</v>
      </c>
      <c r="AB21" s="114"/>
      <c r="AC21" s="115" t="n">
        <v>10</v>
      </c>
      <c r="AD21" s="115" t="n">
        <v>11</v>
      </c>
      <c r="AE21" s="115" t="n">
        <v>12</v>
      </c>
      <c r="AF21" s="115" t="n">
        <v>13</v>
      </c>
      <c r="AG21" s="115" t="n">
        <v>14</v>
      </c>
      <c r="AH21" s="115" t="n">
        <v>15</v>
      </c>
      <c r="AI21" s="115" t="n">
        <v>16</v>
      </c>
      <c r="AJ21" s="115" t="n">
        <v>17</v>
      </c>
      <c r="AK21" s="115" t="n">
        <v>18</v>
      </c>
      <c r="AL21" s="30"/>
      <c r="AM21" s="115" t="s">
        <v>2</v>
      </c>
      <c r="AN21" s="32"/>
      <c r="AO21" s="116" t="s">
        <v>29</v>
      </c>
    </row>
    <row r="22" customFormat="false" ht="17" hidden="false" customHeight="true" outlineLevel="0" collapsed="false">
      <c r="A22" s="132" t="s">
        <v>38</v>
      </c>
      <c r="B22" s="133" t="n">
        <v>10</v>
      </c>
      <c r="D22" s="132" t="s">
        <v>38</v>
      </c>
      <c r="E22" s="90"/>
      <c r="F22" s="91"/>
      <c r="G22" s="120"/>
      <c r="H22" s="92" t="s">
        <v>31</v>
      </c>
      <c r="I22" s="92" t="s">
        <v>18</v>
      </c>
      <c r="J22" s="92" t="n">
        <v>72</v>
      </c>
      <c r="K22" s="92" t="n">
        <v>140</v>
      </c>
      <c r="L22" s="120" t="n">
        <v>12</v>
      </c>
      <c r="M22" s="94" t="n">
        <f aca="false">IF(L22="","X",(IFERROR(ROUND((L22*K22/113)+J22-$AO$4,0),"X")))</f>
        <v>33</v>
      </c>
      <c r="N22" s="121" t="n">
        <v>1</v>
      </c>
      <c r="O22" s="95" t="n">
        <v>10</v>
      </c>
      <c r="P22" s="23"/>
      <c r="Q22" s="122"/>
      <c r="R22" s="122"/>
      <c r="S22" s="122"/>
      <c r="T22" s="122"/>
      <c r="U22" s="122"/>
      <c r="V22" s="122"/>
      <c r="W22" s="122"/>
      <c r="X22" s="122"/>
      <c r="Y22" s="122"/>
      <c r="Z22" s="15"/>
      <c r="AA22" s="18" t="n">
        <f aca="false">SUM(Q22:Y22)</f>
        <v>0</v>
      </c>
      <c r="AB22" s="15"/>
      <c r="AC22" s="120"/>
      <c r="AD22" s="120"/>
      <c r="AE22" s="120"/>
      <c r="AF22" s="120"/>
      <c r="AG22" s="120"/>
      <c r="AH22" s="120"/>
      <c r="AI22" s="120"/>
      <c r="AJ22" s="120"/>
      <c r="AK22" s="120"/>
      <c r="AL22" s="15"/>
      <c r="AM22" s="18" t="n">
        <f aca="false">SUM(AC22:AK22)</f>
        <v>0</v>
      </c>
      <c r="AN22" s="23"/>
      <c r="AO22" s="123" t="n">
        <f aca="false">AM22+AA22</f>
        <v>0</v>
      </c>
    </row>
    <row r="23" customFormat="false" ht="17" hidden="false" customHeight="true" outlineLevel="0" collapsed="false">
      <c r="A23" s="132"/>
      <c r="B23" s="133"/>
      <c r="E23" s="97"/>
      <c r="F23" s="98"/>
      <c r="G23" s="98"/>
      <c r="H23" s="98"/>
      <c r="I23" s="98"/>
      <c r="J23" s="98"/>
      <c r="K23" s="98"/>
      <c r="L23" s="98"/>
      <c r="M23" s="99" t="s">
        <v>19</v>
      </c>
      <c r="N23" s="99"/>
      <c r="O23" s="99"/>
      <c r="P23" s="51"/>
      <c r="Q23" s="124" t="n">
        <f aca="false">IFERROR($O22-Q$5,"")</f>
        <v>-5</v>
      </c>
      <c r="R23" s="124" t="n">
        <f aca="false">IFERROR($O22-R$5,"")</f>
        <v>7</v>
      </c>
      <c r="S23" s="124" t="n">
        <f aca="false">IFERROR($O22-S$5,"")</f>
        <v>-7</v>
      </c>
      <c r="T23" s="124" t="n">
        <f aca="false">IFERROR($O22-T$5,"")</f>
        <v>9</v>
      </c>
      <c r="U23" s="124" t="n">
        <f aca="false">IFERROR($O22-U$5,"")</f>
        <v>-3</v>
      </c>
      <c r="V23" s="124" t="n">
        <f aca="false">IFERROR($O22-V$5,"")</f>
        <v>-1</v>
      </c>
      <c r="W23" s="124" t="n">
        <f aca="false">IFERROR($O22-W$5,"")</f>
        <v>3</v>
      </c>
      <c r="X23" s="124" t="n">
        <f aca="false">IFERROR($O22-X$5,"")</f>
        <v>5</v>
      </c>
      <c r="Y23" s="124" t="n">
        <f aca="false">IFERROR($O22-Y$5,"")</f>
        <v>1</v>
      </c>
      <c r="Z23" s="124"/>
      <c r="AA23" s="124"/>
      <c r="AB23" s="124"/>
      <c r="AC23" s="124" t="n">
        <f aca="false">IFERROR($O22-AC$5,"")</f>
        <v>-6</v>
      </c>
      <c r="AD23" s="124" t="n">
        <f aca="false">IFERROR($O22-AD$5,"")</f>
        <v>6</v>
      </c>
      <c r="AE23" s="124" t="n">
        <f aca="false">IFERROR($O22-AE$5,"")</f>
        <v>-8</v>
      </c>
      <c r="AF23" s="124" t="n">
        <f aca="false">IFERROR($O22-AF$5,"")</f>
        <v>8</v>
      </c>
      <c r="AG23" s="124" t="n">
        <f aca="false">IFERROR($O22-AG$5,"")</f>
        <v>-4</v>
      </c>
      <c r="AH23" s="124" t="n">
        <f aca="false">IFERROR($O22-AH$5,"")</f>
        <v>-2</v>
      </c>
      <c r="AI23" s="124" t="n">
        <f aca="false">IFERROR($O22-AI$5,"")</f>
        <v>2</v>
      </c>
      <c r="AJ23" s="124" t="n">
        <f aca="false">IFERROR($O22-AJ$5,"")</f>
        <v>4</v>
      </c>
      <c r="AK23" s="124" t="n">
        <f aca="false">IFERROR($O22-AK$5,"")</f>
        <v>0</v>
      </c>
      <c r="AL23" s="125"/>
      <c r="AM23" s="124"/>
      <c r="AN23" s="51"/>
      <c r="AO23" s="51"/>
    </row>
    <row r="24" customFormat="false" ht="17" hidden="false" customHeight="true" outlineLevel="0" collapsed="false">
      <c r="A24" s="132"/>
      <c r="B24" s="133"/>
      <c r="E24" s="97"/>
      <c r="F24" s="98"/>
      <c r="G24" s="98"/>
      <c r="H24" s="98"/>
      <c r="I24" s="98"/>
      <c r="J24" s="98"/>
      <c r="K24" s="98"/>
      <c r="L24" s="98"/>
      <c r="M24" s="126" t="s">
        <v>32</v>
      </c>
      <c r="N24" s="126"/>
      <c r="O24" s="127" t="s">
        <v>33</v>
      </c>
      <c r="P24" s="51"/>
      <c r="Q24" s="124" t="n">
        <f aca="false">IF(Q23="","",IF(Q23&lt;0,0,IF(Q23&lt;18,1,IF(Q23&lt;36,2,3))))</f>
        <v>0</v>
      </c>
      <c r="R24" s="124" t="n">
        <f aca="false">IF(R23="","",IF(R23&lt;0,0,IF(R23&lt;18,1,IF(R23&lt;36,2,3))))</f>
        <v>1</v>
      </c>
      <c r="S24" s="124" t="n">
        <f aca="false">IF(S23="","",IF(S23&lt;0,0,IF(S23&lt;18,1,IF(S23&lt;36,2,3))))</f>
        <v>0</v>
      </c>
      <c r="T24" s="124" t="n">
        <f aca="false">IF(T23="","",IF(T23&lt;0,0,IF(T23&lt;18,1,IF(T23&lt;36,2,3))))</f>
        <v>1</v>
      </c>
      <c r="U24" s="124" t="n">
        <f aca="false">IF(U23="","",IF(U23&lt;0,0,IF(U23&lt;18,1,IF(U23&lt;36,2,3))))</f>
        <v>0</v>
      </c>
      <c r="V24" s="124" t="n">
        <f aca="false">IF(V23="","",IF(V23&lt;0,0,IF(V23&lt;18,1,IF(V23&lt;36,2,3))))</f>
        <v>0</v>
      </c>
      <c r="W24" s="124" t="n">
        <f aca="false">IF(W23="","",IF(W23&lt;0,0,IF(W23&lt;18,1,IF(W23&lt;36,2,3))))</f>
        <v>1</v>
      </c>
      <c r="X24" s="124" t="n">
        <f aca="false">IF(X23="","",IF(X23&lt;0,0,IF(X23&lt;18,1,IF(X23&lt;36,2,3))))</f>
        <v>1</v>
      </c>
      <c r="Y24" s="124" t="n">
        <f aca="false">IF(Y23="","",IF(Y23&lt;0,0,IF(Y23&lt;18,1,IF(Y23&lt;36,2,3))))</f>
        <v>1</v>
      </c>
      <c r="Z24" s="124"/>
      <c r="AA24" s="124"/>
      <c r="AB24" s="124"/>
      <c r="AC24" s="124" t="n">
        <f aca="false">IF(AC23="","",IF(AC23&lt;0,0,IF(AC23&lt;18,1,IF(AC23&lt;36,2,3))))</f>
        <v>0</v>
      </c>
      <c r="AD24" s="124" t="n">
        <f aca="false">IF(AD23="","",IF(AD23&lt;0,0,IF(AD23&lt;18,1,IF(AD23&lt;36,2,3))))</f>
        <v>1</v>
      </c>
      <c r="AE24" s="124" t="n">
        <f aca="false">IF(AE23="","",IF(AE23&lt;0,0,IF(AE23&lt;18,1,IF(AE23&lt;36,2,3))))</f>
        <v>0</v>
      </c>
      <c r="AF24" s="124" t="n">
        <f aca="false">IF(AF23="","",IF(AF23&lt;0,0,IF(AF23&lt;18,1,IF(AF23&lt;36,2,3))))</f>
        <v>1</v>
      </c>
      <c r="AG24" s="124" t="n">
        <f aca="false">IF(AG23="","",IF(AG23&lt;0,0,IF(AG23&lt;18,1,IF(AG23&lt;36,2,3))))</f>
        <v>0</v>
      </c>
      <c r="AH24" s="124" t="n">
        <f aca="false">IF(AH23="","",IF(AH23&lt;0,0,IF(AH23&lt;18,1,IF(AH23&lt;36,2,3))))</f>
        <v>0</v>
      </c>
      <c r="AI24" s="124" t="n">
        <f aca="false">IF(AI23="","",IF(AI23&lt;0,0,IF(AI23&lt;18,1,IF(AI23&lt;36,2,3))))</f>
        <v>1</v>
      </c>
      <c r="AJ24" s="124" t="n">
        <f aca="false">IF(AJ23="","",IF(AJ23&lt;0,0,IF(AJ23&lt;18,1,IF(AJ23&lt;36,2,3))))</f>
        <v>1</v>
      </c>
      <c r="AK24" s="124" t="n">
        <f aca="false">IF(AK23="","",IF(AK23&lt;0,0,IF(AK23&lt;18,1,IF(AK23&lt;36,2,3))))</f>
        <v>1</v>
      </c>
      <c r="AL24" s="125"/>
      <c r="AM24" s="124"/>
      <c r="AN24" s="51"/>
      <c r="AO24" s="128" t="s">
        <v>34</v>
      </c>
    </row>
    <row r="25" customFormat="false" ht="17" hidden="false" customHeight="true" outlineLevel="0" collapsed="false">
      <c r="A25" s="132"/>
      <c r="B25" s="133"/>
      <c r="E25" s="97"/>
      <c r="F25" s="98"/>
      <c r="G25" s="98"/>
      <c r="H25" s="98"/>
      <c r="I25" s="98"/>
      <c r="J25" s="98"/>
      <c r="K25" s="98"/>
      <c r="L25" s="98"/>
      <c r="M25" s="129"/>
      <c r="N25" s="130" t="s">
        <v>35</v>
      </c>
      <c r="O25" s="92" t="s">
        <v>36</v>
      </c>
      <c r="P25" s="51"/>
      <c r="Q25" s="111" t="str">
        <f aca="false">IFERROR(IF((Q$4-Q22+2+Q24)&lt;0,0,IF(Q22="","",(Q$4-Q22+2+Q24))),"")</f>
        <v/>
      </c>
      <c r="R25" s="111" t="str">
        <f aca="false">IFERROR(IF((R$4-R22+2+R24)&lt;0,0,IF(R22="","",(R$4-R22+2+R24))),"")</f>
        <v/>
      </c>
      <c r="S25" s="111" t="str">
        <f aca="false">IFERROR(IF((S$4-S22+2+S24)&lt;0,0,IF(S22="","",(S$4-S22+2+S24))),"")</f>
        <v/>
      </c>
      <c r="T25" s="111" t="str">
        <f aca="false">IFERROR(IF((T$4-T22+2+T24)&lt;0,0,IF(T22="","",(T$4-T22+2+T24))),"")</f>
        <v/>
      </c>
      <c r="U25" s="111" t="str">
        <f aca="false">IFERROR(IF((U$4-U22+2+U24)&lt;0,0,IF(U22="","",(U$4-U22+2+U24))),"")</f>
        <v/>
      </c>
      <c r="V25" s="111" t="str">
        <f aca="false">IFERROR(IF((V$4-V22+2+V24)&lt;0,0,IF(V22="","",(V$4-V22+2+V24))),"")</f>
        <v/>
      </c>
      <c r="W25" s="111" t="str">
        <f aca="false">IFERROR(IF((W$4-W22+2+W24)&lt;0,0,IF(W22="","",(W$4-W22+2+W24))),"")</f>
        <v/>
      </c>
      <c r="X25" s="111" t="str">
        <f aca="false">IFERROR(IF((X$4-X22+2+X24)&lt;0,0,IF(X22="","",(X$4-X22+2+X24))),"")</f>
        <v/>
      </c>
      <c r="Y25" s="111" t="str">
        <f aca="false">IFERROR(IF((Y$4-Y22+2+Y24)&lt;0,0,IF(Y22="","",(Y$4-Y22+2+Y24))),"")</f>
        <v/>
      </c>
      <c r="Z25" s="124"/>
      <c r="AA25" s="18" t="n">
        <f aca="false">SUM(Q25:Y25)</f>
        <v>0</v>
      </c>
      <c r="AB25" s="124"/>
      <c r="AC25" s="111" t="str">
        <f aca="false">IFERROR(IF((AC$4-AC22+2+AC24)&lt;0,0,IF(AC22="","",(AC$4-AC22+2+AC24))),"")</f>
        <v/>
      </c>
      <c r="AD25" s="111" t="str">
        <f aca="false">IFERROR(IF((AD$4-AD22+2+AD24)&lt;0,0,IF(AD22="","",(AD$4-AD22+2+AD24))),"")</f>
        <v/>
      </c>
      <c r="AE25" s="111" t="str">
        <f aca="false">IFERROR(IF((AE$4-AE22+2+AE24)&lt;0,0,IF(AE22="","",(AE$4-AE22+2+AE24))),"")</f>
        <v/>
      </c>
      <c r="AF25" s="111" t="str">
        <f aca="false">IFERROR(IF((AF$4-AF22+2+AF24)&lt;0,0,IF(AF22="","",(AF$4-AF22+2+AF24))),"")</f>
        <v/>
      </c>
      <c r="AG25" s="111" t="str">
        <f aca="false">IFERROR(IF((AG$4-AG22+2+AG24)&lt;0,0,IF(AG22="","",(AG$4-AG22+2+AG24))),"")</f>
        <v/>
      </c>
      <c r="AH25" s="111" t="str">
        <f aca="false">IFERROR(IF((AH$4-AH22+2+AH24)&lt;0,0,IF(AH22="","",(AH$4-AH22+2+AH24))),"")</f>
        <v/>
      </c>
      <c r="AI25" s="111" t="str">
        <f aca="false">IFERROR(IF((AI$4-AI22+2+AI24)&lt;0,0,IF(AI22="","",(AI$4-AI22+2+AI24))),"")</f>
        <v/>
      </c>
      <c r="AJ25" s="111" t="str">
        <f aca="false">IFERROR(IF((AJ$4-AJ22+2+AJ24)&lt;0,0,IF(AJ22="","",(AJ$4-AJ22+2+AJ24))),"")</f>
        <v/>
      </c>
      <c r="AK25" s="111" t="str">
        <f aca="false">IFERROR(IF((AK$4-AK22+2+AK24)&lt;0,0,IF(AK22="","",(AK$4-AK22+2+AK24))),"")</f>
        <v/>
      </c>
      <c r="AL25" s="125"/>
      <c r="AM25" s="18" t="n">
        <f aca="false">SUM(AC25:AK25)</f>
        <v>0</v>
      </c>
      <c r="AN25" s="51"/>
      <c r="AO25" s="131" t="n">
        <f aca="false">SUM(AA25,AM25)</f>
        <v>0</v>
      </c>
    </row>
    <row r="26" customFormat="false" ht="17" hidden="false" customHeight="true" outlineLevel="0" collapsed="false">
      <c r="A26" s="132"/>
      <c r="B26" s="133"/>
    </row>
    <row r="27" customFormat="false" ht="17" hidden="false" customHeight="true" outlineLevel="0" collapsed="false">
      <c r="A27" s="132"/>
      <c r="B27" s="133"/>
      <c r="D27" s="113" t="s">
        <v>26</v>
      </c>
      <c r="E27" s="85"/>
      <c r="F27" s="86"/>
      <c r="G27" s="87" t="s">
        <v>24</v>
      </c>
      <c r="H27" s="87" t="s">
        <v>9</v>
      </c>
      <c r="I27" s="87" t="s">
        <v>10</v>
      </c>
      <c r="J27" s="87" t="s">
        <v>11</v>
      </c>
      <c r="K27" s="87" t="s">
        <v>12</v>
      </c>
      <c r="L27" s="88" t="s">
        <v>13</v>
      </c>
      <c r="M27" s="88" t="s">
        <v>14</v>
      </c>
      <c r="N27" s="88" t="s">
        <v>27</v>
      </c>
      <c r="O27" s="88" t="s">
        <v>28</v>
      </c>
      <c r="P27" s="114"/>
      <c r="Q27" s="115" t="n">
        <v>1</v>
      </c>
      <c r="R27" s="115" t="n">
        <v>2</v>
      </c>
      <c r="S27" s="115" t="n">
        <v>3</v>
      </c>
      <c r="T27" s="115" t="n">
        <v>4</v>
      </c>
      <c r="U27" s="115" t="n">
        <v>5</v>
      </c>
      <c r="V27" s="115" t="n">
        <v>6</v>
      </c>
      <c r="W27" s="115" t="n">
        <v>7</v>
      </c>
      <c r="X27" s="115" t="n">
        <v>8</v>
      </c>
      <c r="Y27" s="115" t="n">
        <v>9</v>
      </c>
      <c r="Z27" s="114"/>
      <c r="AA27" s="115" t="s">
        <v>1</v>
      </c>
      <c r="AB27" s="114"/>
      <c r="AC27" s="115" t="n">
        <v>10</v>
      </c>
      <c r="AD27" s="115" t="n">
        <v>11</v>
      </c>
      <c r="AE27" s="115" t="n">
        <v>12</v>
      </c>
      <c r="AF27" s="115" t="n">
        <v>13</v>
      </c>
      <c r="AG27" s="115" t="n">
        <v>14</v>
      </c>
      <c r="AH27" s="115" t="n">
        <v>15</v>
      </c>
      <c r="AI27" s="115" t="n">
        <v>16</v>
      </c>
      <c r="AJ27" s="115" t="n">
        <v>17</v>
      </c>
      <c r="AK27" s="115" t="n">
        <v>18</v>
      </c>
      <c r="AL27" s="30"/>
      <c r="AM27" s="115" t="s">
        <v>2</v>
      </c>
      <c r="AN27" s="32"/>
      <c r="AO27" s="116" t="s">
        <v>29</v>
      </c>
    </row>
    <row r="28" customFormat="false" ht="17" hidden="false" customHeight="true" outlineLevel="0" collapsed="false">
      <c r="A28" s="132" t="s">
        <v>39</v>
      </c>
      <c r="B28" s="133" t="n">
        <v>17.5</v>
      </c>
      <c r="D28" s="132" t="s">
        <v>39</v>
      </c>
      <c r="E28" s="90"/>
      <c r="F28" s="91"/>
      <c r="G28" s="120"/>
      <c r="H28" s="92" t="s">
        <v>31</v>
      </c>
      <c r="I28" s="92" t="s">
        <v>18</v>
      </c>
      <c r="J28" s="92" t="n">
        <v>72</v>
      </c>
      <c r="K28" s="92" t="n">
        <v>140</v>
      </c>
      <c r="L28" s="120" t="n">
        <v>12</v>
      </c>
      <c r="M28" s="94" t="n">
        <f aca="false">IF(L28="","X",(IFERROR(ROUND((L28*K28/113)+J28-$AO$4,0),"X")))</f>
        <v>33</v>
      </c>
      <c r="N28" s="121" t="n">
        <v>1</v>
      </c>
      <c r="O28" s="95" t="n">
        <v>18</v>
      </c>
      <c r="P28" s="23"/>
      <c r="Q28" s="122"/>
      <c r="R28" s="122"/>
      <c r="S28" s="122"/>
      <c r="T28" s="122"/>
      <c r="U28" s="122"/>
      <c r="V28" s="122"/>
      <c r="W28" s="122"/>
      <c r="X28" s="122"/>
      <c r="Y28" s="122"/>
      <c r="Z28" s="15"/>
      <c r="AA28" s="18" t="n">
        <f aca="false">SUM(Q28:Y28)</f>
        <v>0</v>
      </c>
      <c r="AB28" s="15"/>
      <c r="AC28" s="120"/>
      <c r="AD28" s="120"/>
      <c r="AE28" s="120"/>
      <c r="AF28" s="120"/>
      <c r="AG28" s="120"/>
      <c r="AH28" s="120"/>
      <c r="AI28" s="120"/>
      <c r="AJ28" s="120"/>
      <c r="AK28" s="120"/>
      <c r="AL28" s="15"/>
      <c r="AM28" s="18" t="n">
        <f aca="false">SUM(AC28:AK28)</f>
        <v>0</v>
      </c>
      <c r="AN28" s="23"/>
      <c r="AO28" s="123" t="n">
        <f aca="false">AM28+AA28</f>
        <v>0</v>
      </c>
    </row>
    <row r="29" customFormat="false" ht="17" hidden="false" customHeight="true" outlineLevel="0" collapsed="false">
      <c r="A29" s="132"/>
      <c r="B29" s="133"/>
      <c r="E29" s="97"/>
      <c r="F29" s="98"/>
      <c r="G29" s="98"/>
      <c r="H29" s="98"/>
      <c r="I29" s="98"/>
      <c r="J29" s="98"/>
      <c r="K29" s="98"/>
      <c r="L29" s="98"/>
      <c r="M29" s="99" t="s">
        <v>19</v>
      </c>
      <c r="N29" s="99"/>
      <c r="O29" s="134"/>
      <c r="P29" s="51"/>
      <c r="Q29" s="124" t="n">
        <f aca="false">IFERROR($O28-Q$5,"")</f>
        <v>3</v>
      </c>
      <c r="R29" s="124" t="n">
        <f aca="false">IFERROR($O28-R$5,"")</f>
        <v>15</v>
      </c>
      <c r="S29" s="124" t="n">
        <f aca="false">IFERROR($O28-S$5,"")</f>
        <v>1</v>
      </c>
      <c r="T29" s="124" t="n">
        <f aca="false">IFERROR($O28-T$5,"")</f>
        <v>17</v>
      </c>
      <c r="U29" s="124" t="n">
        <f aca="false">IFERROR($O28-U$5,"")</f>
        <v>5</v>
      </c>
      <c r="V29" s="124" t="n">
        <f aca="false">IFERROR($O28-V$5,"")</f>
        <v>7</v>
      </c>
      <c r="W29" s="124" t="n">
        <f aca="false">IFERROR($O28-W$5,"")</f>
        <v>11</v>
      </c>
      <c r="X29" s="124" t="n">
        <f aca="false">IFERROR($O28-X$5,"")</f>
        <v>13</v>
      </c>
      <c r="Y29" s="124" t="n">
        <f aca="false">IFERROR($O28-Y$5,"")</f>
        <v>9</v>
      </c>
      <c r="Z29" s="124"/>
      <c r="AA29" s="124"/>
      <c r="AB29" s="124"/>
      <c r="AC29" s="124" t="n">
        <f aca="false">IFERROR($O28-AC$5,"")</f>
        <v>2</v>
      </c>
      <c r="AD29" s="124" t="n">
        <f aca="false">IFERROR($O28-AD$5,"")</f>
        <v>14</v>
      </c>
      <c r="AE29" s="124" t="n">
        <f aca="false">IFERROR($O28-AE$5,"")</f>
        <v>0</v>
      </c>
      <c r="AF29" s="124" t="n">
        <f aca="false">IFERROR($O28-AF$5,"")</f>
        <v>16</v>
      </c>
      <c r="AG29" s="124" t="n">
        <f aca="false">IFERROR($O28-AG$5,"")</f>
        <v>4</v>
      </c>
      <c r="AH29" s="124" t="n">
        <f aca="false">IFERROR($O28-AH$5,"")</f>
        <v>6</v>
      </c>
      <c r="AI29" s="124" t="n">
        <f aca="false">IFERROR($O28-AI$5,"")</f>
        <v>10</v>
      </c>
      <c r="AJ29" s="124" t="n">
        <f aca="false">IFERROR($O28-AJ$5,"")</f>
        <v>12</v>
      </c>
      <c r="AK29" s="124" t="n">
        <f aca="false">IFERROR($O28-AK$5,"")</f>
        <v>8</v>
      </c>
      <c r="AL29" s="125"/>
      <c r="AM29" s="124"/>
      <c r="AN29" s="51"/>
      <c r="AO29" s="51"/>
    </row>
    <row r="30" customFormat="false" ht="17" hidden="false" customHeight="true" outlineLevel="0" collapsed="false">
      <c r="A30" s="132"/>
      <c r="B30" s="133"/>
      <c r="E30" s="97"/>
      <c r="F30" s="98"/>
      <c r="G30" s="98"/>
      <c r="H30" s="98"/>
      <c r="I30" s="98"/>
      <c r="J30" s="98"/>
      <c r="K30" s="98"/>
      <c r="L30" s="98"/>
      <c r="M30" s="126" t="s">
        <v>32</v>
      </c>
      <c r="N30" s="126"/>
      <c r="O30" s="127" t="s">
        <v>33</v>
      </c>
      <c r="P30" s="51"/>
      <c r="Q30" s="124" t="n">
        <f aca="false">IF(Q29="","",IF(Q29&lt;0,0,IF(Q29&lt;18,1,IF(Q29&lt;36,2,3))))</f>
        <v>1</v>
      </c>
      <c r="R30" s="124" t="n">
        <f aca="false">IF(R29="","",IF(R29&lt;0,0,IF(R29&lt;18,1,IF(R29&lt;36,2,3))))</f>
        <v>1</v>
      </c>
      <c r="S30" s="124" t="n">
        <f aca="false">IF(S29="","",IF(S29&lt;0,0,IF(S29&lt;18,1,IF(S29&lt;36,2,3))))</f>
        <v>1</v>
      </c>
      <c r="T30" s="124" t="n">
        <f aca="false">IF(T29="","",IF(T29&lt;0,0,IF(T29&lt;18,1,IF(T29&lt;36,2,3))))</f>
        <v>1</v>
      </c>
      <c r="U30" s="124" t="n">
        <f aca="false">IF(U29="","",IF(U29&lt;0,0,IF(U29&lt;18,1,IF(U29&lt;36,2,3))))</f>
        <v>1</v>
      </c>
      <c r="V30" s="124" t="n">
        <f aca="false">IF(V29="","",IF(V29&lt;0,0,IF(V29&lt;18,1,IF(V29&lt;36,2,3))))</f>
        <v>1</v>
      </c>
      <c r="W30" s="124" t="n">
        <f aca="false">IF(W29="","",IF(W29&lt;0,0,IF(W29&lt;18,1,IF(W29&lt;36,2,3))))</f>
        <v>1</v>
      </c>
      <c r="X30" s="124" t="n">
        <f aca="false">IF(X29="","",IF(X29&lt;0,0,IF(X29&lt;18,1,IF(X29&lt;36,2,3))))</f>
        <v>1</v>
      </c>
      <c r="Y30" s="124" t="n">
        <f aca="false">IF(Y29="","",IF(Y29&lt;0,0,IF(Y29&lt;18,1,IF(Y29&lt;36,2,3))))</f>
        <v>1</v>
      </c>
      <c r="Z30" s="124"/>
      <c r="AA30" s="124"/>
      <c r="AB30" s="124"/>
      <c r="AC30" s="124" t="n">
        <f aca="false">IF(AC29="","",IF(AC29&lt;0,0,IF(AC29&lt;18,1,IF(AC29&lt;36,2,3))))</f>
        <v>1</v>
      </c>
      <c r="AD30" s="124" t="n">
        <f aca="false">IF(AD29="","",IF(AD29&lt;0,0,IF(AD29&lt;18,1,IF(AD29&lt;36,2,3))))</f>
        <v>1</v>
      </c>
      <c r="AE30" s="124" t="n">
        <f aca="false">IF(AE29="","",IF(AE29&lt;0,0,IF(AE29&lt;18,1,IF(AE29&lt;36,2,3))))</f>
        <v>1</v>
      </c>
      <c r="AF30" s="124" t="n">
        <f aca="false">IF(AF29="","",IF(AF29&lt;0,0,IF(AF29&lt;18,1,IF(AF29&lt;36,2,3))))</f>
        <v>1</v>
      </c>
      <c r="AG30" s="124" t="n">
        <f aca="false">IF(AG29="","",IF(AG29&lt;0,0,IF(AG29&lt;18,1,IF(AG29&lt;36,2,3))))</f>
        <v>1</v>
      </c>
      <c r="AH30" s="124" t="n">
        <f aca="false">IF(AH29="","",IF(AH29&lt;0,0,IF(AH29&lt;18,1,IF(AH29&lt;36,2,3))))</f>
        <v>1</v>
      </c>
      <c r="AI30" s="124" t="n">
        <f aca="false">IF(AI29="","",IF(AI29&lt;0,0,IF(AI29&lt;18,1,IF(AI29&lt;36,2,3))))</f>
        <v>1</v>
      </c>
      <c r="AJ30" s="124" t="n">
        <f aca="false">IF(AJ29="","",IF(AJ29&lt;0,0,IF(AJ29&lt;18,1,IF(AJ29&lt;36,2,3))))</f>
        <v>1</v>
      </c>
      <c r="AK30" s="124" t="n">
        <f aca="false">IF(AK29="","",IF(AK29&lt;0,0,IF(AK29&lt;18,1,IF(AK29&lt;36,2,3))))</f>
        <v>1</v>
      </c>
      <c r="AL30" s="125"/>
      <c r="AM30" s="124"/>
      <c r="AN30" s="51"/>
      <c r="AO30" s="128" t="s">
        <v>34</v>
      </c>
    </row>
    <row r="31" customFormat="false" ht="17" hidden="false" customHeight="true" outlineLevel="0" collapsed="false">
      <c r="A31" s="132"/>
      <c r="B31" s="133"/>
      <c r="E31" s="97"/>
      <c r="F31" s="98"/>
      <c r="G31" s="98"/>
      <c r="H31" s="98"/>
      <c r="I31" s="98"/>
      <c r="J31" s="98"/>
      <c r="K31" s="98"/>
      <c r="L31" s="98"/>
      <c r="M31" s="129"/>
      <c r="N31" s="130" t="s">
        <v>35</v>
      </c>
      <c r="O31" s="92" t="s">
        <v>36</v>
      </c>
      <c r="P31" s="51"/>
      <c r="Q31" s="111" t="str">
        <f aca="false">IFERROR(IF((Q$4-Q28+2+Q30)&lt;0,0,IF(Q28="","",(Q$4-Q28+2+Q30))),"")</f>
        <v/>
      </c>
      <c r="R31" s="111" t="str">
        <f aca="false">IFERROR(IF((R$4-R28+2+R30)&lt;0,0,IF(R28="","",(R$4-R28+2+R30))),"")</f>
        <v/>
      </c>
      <c r="S31" s="111" t="str">
        <f aca="false">IFERROR(IF((S$4-S28+2+S30)&lt;0,0,IF(S28="","",(S$4-S28+2+S30))),"")</f>
        <v/>
      </c>
      <c r="T31" s="111" t="str">
        <f aca="false">IFERROR(IF((T$4-T28+2+T30)&lt;0,0,IF(T28="","",(T$4-T28+2+T30))),"")</f>
        <v/>
      </c>
      <c r="U31" s="111" t="str">
        <f aca="false">IFERROR(IF((U$4-U28+2+U30)&lt;0,0,IF(U28="","",(U$4-U28+2+U30))),"")</f>
        <v/>
      </c>
      <c r="V31" s="111" t="str">
        <f aca="false">IFERROR(IF((V$4-V28+2+V30)&lt;0,0,IF(V28="","",(V$4-V28+2+V30))),"")</f>
        <v/>
      </c>
      <c r="W31" s="111" t="str">
        <f aca="false">IFERROR(IF((W$4-W28+2+W30)&lt;0,0,IF(W28="","",(W$4-W28+2+W30))),"")</f>
        <v/>
      </c>
      <c r="X31" s="111" t="str">
        <f aca="false">IFERROR(IF((X$4-X28+2+X30)&lt;0,0,IF(X28="","",(X$4-X28+2+X30))),"")</f>
        <v/>
      </c>
      <c r="Y31" s="111" t="str">
        <f aca="false">IFERROR(IF((Y$4-Y28+2+Y30)&lt;0,0,IF(Y28="","",(Y$4-Y28+2+Y30))),"")</f>
        <v/>
      </c>
      <c r="Z31" s="124"/>
      <c r="AA31" s="18" t="n">
        <f aca="false">SUM(Q31:Y31)</f>
        <v>0</v>
      </c>
      <c r="AB31" s="124"/>
      <c r="AC31" s="111" t="str">
        <f aca="false">IFERROR(IF((AC$4-AC28+2+AC30)&lt;0,0,IF(AC28="","",(AC$4-AC28+2+AC30))),"")</f>
        <v/>
      </c>
      <c r="AD31" s="111" t="str">
        <f aca="false">IFERROR(IF((AD$4-AD28+2+AD30)&lt;0,0,IF(AD28="","",(AD$4-AD28+2+AD30))),"")</f>
        <v/>
      </c>
      <c r="AE31" s="111" t="str">
        <f aca="false">IFERROR(IF((AE$4-AE28+2+AE30)&lt;0,0,IF(AE28="","",(AE$4-AE28+2+AE30))),"")</f>
        <v/>
      </c>
      <c r="AF31" s="111" t="str">
        <f aca="false">IFERROR(IF((AF$4-AF28+2+AF30)&lt;0,0,IF(AF28="","",(AF$4-AF28+2+AF30))),"")</f>
        <v/>
      </c>
      <c r="AG31" s="111" t="str">
        <f aca="false">IFERROR(IF((AG$4-AG28+2+AG30)&lt;0,0,IF(AG28="","",(AG$4-AG28+2+AG30))),"")</f>
        <v/>
      </c>
      <c r="AH31" s="111" t="str">
        <f aca="false">IFERROR(IF((AH$4-AH28+2+AH30)&lt;0,0,IF(AH28="","",(AH$4-AH28+2+AH30))),"")</f>
        <v/>
      </c>
      <c r="AI31" s="111" t="str">
        <f aca="false">IFERROR(IF((AI$4-AI28+2+AI30)&lt;0,0,IF(AI28="","",(AI$4-AI28+2+AI30))),"")</f>
        <v/>
      </c>
      <c r="AJ31" s="111" t="str">
        <f aca="false">IFERROR(IF((AJ$4-AJ28+2+AJ30)&lt;0,0,IF(AJ28="","",(AJ$4-AJ28+2+AJ30))),"")</f>
        <v/>
      </c>
      <c r="AK31" s="111" t="str">
        <f aca="false">IFERROR(IF((AK$4-AK28+2+AK30)&lt;0,0,IF(AK28="","",(AK$4-AK28+2+AK30))),"")</f>
        <v/>
      </c>
      <c r="AL31" s="125"/>
      <c r="AM31" s="18" t="n">
        <f aca="false">SUM(AC31:AK31)</f>
        <v>0</v>
      </c>
      <c r="AN31" s="51"/>
      <c r="AO31" s="131" t="n">
        <f aca="false">SUM(AA31,AM31)</f>
        <v>0</v>
      </c>
    </row>
    <row r="32" customFormat="false" ht="17" hidden="false" customHeight="true" outlineLevel="0" collapsed="false">
      <c r="A32" s="132"/>
      <c r="B32" s="133"/>
    </row>
    <row r="33" customFormat="false" ht="17" hidden="false" customHeight="true" outlineLevel="0" collapsed="false">
      <c r="A33" s="132"/>
      <c r="B33" s="133"/>
      <c r="D33" s="113" t="s">
        <v>26</v>
      </c>
      <c r="E33" s="85"/>
      <c r="F33" s="86"/>
      <c r="G33" s="87" t="s">
        <v>24</v>
      </c>
      <c r="H33" s="87" t="s">
        <v>9</v>
      </c>
      <c r="I33" s="87" t="s">
        <v>10</v>
      </c>
      <c r="J33" s="87" t="s">
        <v>11</v>
      </c>
      <c r="K33" s="87" t="s">
        <v>12</v>
      </c>
      <c r="L33" s="88" t="s">
        <v>13</v>
      </c>
      <c r="M33" s="88" t="s">
        <v>14</v>
      </c>
      <c r="N33" s="88" t="s">
        <v>27</v>
      </c>
      <c r="O33" s="88" t="s">
        <v>28</v>
      </c>
      <c r="P33" s="114"/>
      <c r="Q33" s="115" t="n">
        <v>1</v>
      </c>
      <c r="R33" s="115" t="n">
        <v>2</v>
      </c>
      <c r="S33" s="115" t="n">
        <v>3</v>
      </c>
      <c r="T33" s="115" t="n">
        <v>4</v>
      </c>
      <c r="U33" s="115" t="n">
        <v>5</v>
      </c>
      <c r="V33" s="115" t="n">
        <v>6</v>
      </c>
      <c r="W33" s="115" t="n">
        <v>7</v>
      </c>
      <c r="X33" s="115" t="n">
        <v>8</v>
      </c>
      <c r="Y33" s="115" t="n">
        <v>9</v>
      </c>
      <c r="Z33" s="114"/>
      <c r="AA33" s="115" t="s">
        <v>1</v>
      </c>
      <c r="AB33" s="114"/>
      <c r="AC33" s="115" t="n">
        <v>10</v>
      </c>
      <c r="AD33" s="115" t="n">
        <v>11</v>
      </c>
      <c r="AE33" s="115" t="n">
        <v>12</v>
      </c>
      <c r="AF33" s="115" t="n">
        <v>13</v>
      </c>
      <c r="AG33" s="115" t="n">
        <v>14</v>
      </c>
      <c r="AH33" s="115" t="n">
        <v>15</v>
      </c>
      <c r="AI33" s="115" t="n">
        <v>16</v>
      </c>
      <c r="AJ33" s="115" t="n">
        <v>17</v>
      </c>
      <c r="AK33" s="115" t="n">
        <v>18</v>
      </c>
      <c r="AL33" s="30"/>
      <c r="AM33" s="115" t="s">
        <v>2</v>
      </c>
      <c r="AN33" s="32"/>
      <c r="AO33" s="116" t="s">
        <v>29</v>
      </c>
    </row>
    <row r="34" customFormat="false" ht="17" hidden="false" customHeight="true" outlineLevel="0" collapsed="false">
      <c r="A34" s="132" t="s">
        <v>40</v>
      </c>
      <c r="B34" s="118" t="n">
        <v>10</v>
      </c>
      <c r="D34" s="132" t="s">
        <v>40</v>
      </c>
      <c r="E34" s="90"/>
      <c r="F34" s="91"/>
      <c r="G34" s="120"/>
      <c r="H34" s="92" t="s">
        <v>31</v>
      </c>
      <c r="I34" s="92" t="s">
        <v>18</v>
      </c>
      <c r="J34" s="92" t="n">
        <v>72</v>
      </c>
      <c r="K34" s="92" t="n">
        <v>140</v>
      </c>
      <c r="L34" s="120" t="n">
        <v>12</v>
      </c>
      <c r="M34" s="94" t="n">
        <f aca="false">IF(L34="","X",(IFERROR(ROUND((L34*K34/113)+J34-$AO$4,0),"X")))</f>
        <v>33</v>
      </c>
      <c r="N34" s="121" t="n">
        <v>1</v>
      </c>
      <c r="O34" s="95" t="n">
        <v>10</v>
      </c>
      <c r="P34" s="23"/>
      <c r="Q34" s="122"/>
      <c r="R34" s="122"/>
      <c r="S34" s="122"/>
      <c r="T34" s="122"/>
      <c r="U34" s="122"/>
      <c r="V34" s="122"/>
      <c r="W34" s="122"/>
      <c r="X34" s="122"/>
      <c r="Y34" s="122"/>
      <c r="Z34" s="15"/>
      <c r="AA34" s="18" t="n">
        <f aca="false">SUM(Q34:Y34)</f>
        <v>0</v>
      </c>
      <c r="AB34" s="15"/>
      <c r="AC34" s="120"/>
      <c r="AD34" s="120"/>
      <c r="AE34" s="120"/>
      <c r="AF34" s="120"/>
      <c r="AG34" s="120"/>
      <c r="AH34" s="120"/>
      <c r="AI34" s="120"/>
      <c r="AJ34" s="120"/>
      <c r="AK34" s="120"/>
      <c r="AL34" s="15"/>
      <c r="AM34" s="18" t="n">
        <f aca="false">SUM(AC34:AK34)</f>
        <v>0</v>
      </c>
      <c r="AN34" s="23"/>
      <c r="AO34" s="123" t="n">
        <f aca="false">AM34+AA34</f>
        <v>0</v>
      </c>
    </row>
    <row r="35" customFormat="false" ht="17" hidden="false" customHeight="true" outlineLevel="0" collapsed="false">
      <c r="A35" s="132"/>
      <c r="B35" s="118"/>
      <c r="E35" s="97"/>
      <c r="F35" s="98"/>
      <c r="G35" s="98"/>
      <c r="H35" s="98"/>
      <c r="I35" s="98"/>
      <c r="J35" s="98"/>
      <c r="K35" s="98"/>
      <c r="L35" s="98"/>
      <c r="M35" s="99" t="s">
        <v>19</v>
      </c>
      <c r="N35" s="99"/>
      <c r="O35" s="99"/>
      <c r="P35" s="51"/>
      <c r="Q35" s="124" t="n">
        <f aca="false">IFERROR($O34-Q$5,"")</f>
        <v>-5</v>
      </c>
      <c r="R35" s="124" t="n">
        <f aca="false">IFERROR($O34-R$5,"")</f>
        <v>7</v>
      </c>
      <c r="S35" s="124" t="n">
        <f aca="false">IFERROR($O34-S$5,"")</f>
        <v>-7</v>
      </c>
      <c r="T35" s="124" t="n">
        <f aca="false">IFERROR($O34-T$5,"")</f>
        <v>9</v>
      </c>
      <c r="U35" s="124" t="n">
        <f aca="false">IFERROR($O34-U$5,"")</f>
        <v>-3</v>
      </c>
      <c r="V35" s="124" t="n">
        <f aca="false">IFERROR($O34-V$5,"")</f>
        <v>-1</v>
      </c>
      <c r="W35" s="124" t="n">
        <f aca="false">IFERROR($O34-W$5,"")</f>
        <v>3</v>
      </c>
      <c r="X35" s="124" t="n">
        <f aca="false">IFERROR($O34-X$5,"")</f>
        <v>5</v>
      </c>
      <c r="Y35" s="124" t="n">
        <f aca="false">IFERROR($O34-Y$5,"")</f>
        <v>1</v>
      </c>
      <c r="Z35" s="124"/>
      <c r="AA35" s="124"/>
      <c r="AB35" s="124"/>
      <c r="AC35" s="124" t="n">
        <f aca="false">IFERROR($O34-AC$5,"")</f>
        <v>-6</v>
      </c>
      <c r="AD35" s="124" t="n">
        <f aca="false">IFERROR($O34-AD$5,"")</f>
        <v>6</v>
      </c>
      <c r="AE35" s="124" t="n">
        <f aca="false">IFERROR($O34-AE$5,"")</f>
        <v>-8</v>
      </c>
      <c r="AF35" s="124" t="n">
        <f aca="false">IFERROR($O34-AF$5,"")</f>
        <v>8</v>
      </c>
      <c r="AG35" s="124" t="n">
        <f aca="false">IFERROR($O34-AG$5,"")</f>
        <v>-4</v>
      </c>
      <c r="AH35" s="124" t="n">
        <f aca="false">IFERROR($O34-AH$5,"")</f>
        <v>-2</v>
      </c>
      <c r="AI35" s="124" t="n">
        <f aca="false">IFERROR($O34-AI$5,"")</f>
        <v>2</v>
      </c>
      <c r="AJ35" s="124" t="n">
        <f aca="false">IFERROR($O34-AJ$5,"")</f>
        <v>4</v>
      </c>
      <c r="AK35" s="124" t="n">
        <f aca="false">IFERROR($O34-AK$5,"")</f>
        <v>0</v>
      </c>
      <c r="AL35" s="125"/>
      <c r="AM35" s="124"/>
      <c r="AN35" s="51"/>
      <c r="AO35" s="51"/>
    </row>
    <row r="36" customFormat="false" ht="17" hidden="false" customHeight="true" outlineLevel="0" collapsed="false">
      <c r="A36" s="132"/>
      <c r="B36" s="118"/>
      <c r="E36" s="97"/>
      <c r="F36" s="98"/>
      <c r="G36" s="98"/>
      <c r="H36" s="98"/>
      <c r="I36" s="98"/>
      <c r="J36" s="98"/>
      <c r="K36" s="98"/>
      <c r="L36" s="98"/>
      <c r="M36" s="126" t="s">
        <v>32</v>
      </c>
      <c r="N36" s="126"/>
      <c r="O36" s="127" t="s">
        <v>33</v>
      </c>
      <c r="P36" s="51"/>
      <c r="Q36" s="124" t="n">
        <f aca="false">IF(Q35="","",IF(Q35&lt;0,0,IF(Q35&lt;18,1,IF(Q35&lt;36,2,3))))</f>
        <v>0</v>
      </c>
      <c r="R36" s="124" t="n">
        <f aca="false">IF(R35="","",IF(R35&lt;0,0,IF(R35&lt;18,1,IF(R35&lt;36,2,3))))</f>
        <v>1</v>
      </c>
      <c r="S36" s="124" t="n">
        <f aca="false">IF(S35="","",IF(S35&lt;0,0,IF(S35&lt;18,1,IF(S35&lt;36,2,3))))</f>
        <v>0</v>
      </c>
      <c r="T36" s="124" t="n">
        <f aca="false">IF(T35="","",IF(T35&lt;0,0,IF(T35&lt;18,1,IF(T35&lt;36,2,3))))</f>
        <v>1</v>
      </c>
      <c r="U36" s="124" t="n">
        <f aca="false">IF(U35="","",IF(U35&lt;0,0,IF(U35&lt;18,1,IF(U35&lt;36,2,3))))</f>
        <v>0</v>
      </c>
      <c r="V36" s="124" t="n">
        <f aca="false">IF(V35="","",IF(V35&lt;0,0,IF(V35&lt;18,1,IF(V35&lt;36,2,3))))</f>
        <v>0</v>
      </c>
      <c r="W36" s="124" t="n">
        <f aca="false">IF(W35="","",IF(W35&lt;0,0,IF(W35&lt;18,1,IF(W35&lt;36,2,3))))</f>
        <v>1</v>
      </c>
      <c r="X36" s="124" t="n">
        <f aca="false">IF(X35="","",IF(X35&lt;0,0,IF(X35&lt;18,1,IF(X35&lt;36,2,3))))</f>
        <v>1</v>
      </c>
      <c r="Y36" s="124" t="n">
        <f aca="false">IF(Y35="","",IF(Y35&lt;0,0,IF(Y35&lt;18,1,IF(Y35&lt;36,2,3))))</f>
        <v>1</v>
      </c>
      <c r="Z36" s="124"/>
      <c r="AA36" s="124"/>
      <c r="AB36" s="124"/>
      <c r="AC36" s="124" t="n">
        <f aca="false">IF(AC35="","",IF(AC35&lt;0,0,IF(AC35&lt;18,1,IF(AC35&lt;36,2,3))))</f>
        <v>0</v>
      </c>
      <c r="AD36" s="124" t="n">
        <f aca="false">IF(AD35="","",IF(AD35&lt;0,0,IF(AD35&lt;18,1,IF(AD35&lt;36,2,3))))</f>
        <v>1</v>
      </c>
      <c r="AE36" s="124" t="n">
        <f aca="false">IF(AE35="","",IF(AE35&lt;0,0,IF(AE35&lt;18,1,IF(AE35&lt;36,2,3))))</f>
        <v>0</v>
      </c>
      <c r="AF36" s="124" t="n">
        <f aca="false">IF(AF35="","",IF(AF35&lt;0,0,IF(AF35&lt;18,1,IF(AF35&lt;36,2,3))))</f>
        <v>1</v>
      </c>
      <c r="AG36" s="124" t="n">
        <f aca="false">IF(AG35="","",IF(AG35&lt;0,0,IF(AG35&lt;18,1,IF(AG35&lt;36,2,3))))</f>
        <v>0</v>
      </c>
      <c r="AH36" s="124" t="n">
        <f aca="false">IF(AH35="","",IF(AH35&lt;0,0,IF(AH35&lt;18,1,IF(AH35&lt;36,2,3))))</f>
        <v>0</v>
      </c>
      <c r="AI36" s="124" t="n">
        <f aca="false">IF(AI35="","",IF(AI35&lt;0,0,IF(AI35&lt;18,1,IF(AI35&lt;36,2,3))))</f>
        <v>1</v>
      </c>
      <c r="AJ36" s="124" t="n">
        <f aca="false">IF(AJ35="","",IF(AJ35&lt;0,0,IF(AJ35&lt;18,1,IF(AJ35&lt;36,2,3))))</f>
        <v>1</v>
      </c>
      <c r="AK36" s="124" t="n">
        <f aca="false">IF(AK35="","",IF(AK35&lt;0,0,IF(AK35&lt;18,1,IF(AK35&lt;36,2,3))))</f>
        <v>1</v>
      </c>
      <c r="AL36" s="125"/>
      <c r="AM36" s="124"/>
      <c r="AN36" s="51"/>
      <c r="AO36" s="128" t="s">
        <v>34</v>
      </c>
    </row>
    <row r="37" customFormat="false" ht="17" hidden="false" customHeight="true" outlineLevel="0" collapsed="false">
      <c r="A37" s="132"/>
      <c r="B37" s="118"/>
      <c r="E37" s="97"/>
      <c r="F37" s="98"/>
      <c r="G37" s="98"/>
      <c r="H37" s="98"/>
      <c r="I37" s="98"/>
      <c r="J37" s="98"/>
      <c r="K37" s="98"/>
      <c r="L37" s="98"/>
      <c r="M37" s="129"/>
      <c r="N37" s="130" t="s">
        <v>35</v>
      </c>
      <c r="O37" s="92" t="s">
        <v>36</v>
      </c>
      <c r="P37" s="51"/>
      <c r="Q37" s="111" t="str">
        <f aca="false">IFERROR(IF((Q$4-Q34+2+Q36)&lt;0,0,IF(Q34="","",(Q$4-Q34+2+Q36))),"")</f>
        <v/>
      </c>
      <c r="R37" s="111" t="str">
        <f aca="false">IFERROR(IF((R$4-R34+2+R36)&lt;0,0,IF(R34="","",(R$4-R34+2+R36))),"")</f>
        <v/>
      </c>
      <c r="S37" s="111" t="str">
        <f aca="false">IFERROR(IF((S$4-S34+2+S36)&lt;0,0,IF(S34="","",(S$4-S34+2+S36))),"")</f>
        <v/>
      </c>
      <c r="T37" s="111" t="str">
        <f aca="false">IFERROR(IF((T$4-T34+2+T36)&lt;0,0,IF(T34="","",(T$4-T34+2+T36))),"")</f>
        <v/>
      </c>
      <c r="U37" s="111" t="str">
        <f aca="false">IFERROR(IF((U$4-U34+2+U36)&lt;0,0,IF(U34="","",(U$4-U34+2+U36))),"")</f>
        <v/>
      </c>
      <c r="V37" s="111" t="str">
        <f aca="false">IFERROR(IF((V$4-V34+2+V36)&lt;0,0,IF(V34="","",(V$4-V34+2+V36))),"")</f>
        <v/>
      </c>
      <c r="W37" s="111" t="str">
        <f aca="false">IFERROR(IF((W$4-W34+2+W36)&lt;0,0,IF(W34="","",(W$4-W34+2+W36))),"")</f>
        <v/>
      </c>
      <c r="X37" s="111" t="str">
        <f aca="false">IFERROR(IF((X$4-X34+2+X36)&lt;0,0,IF(X34="","",(X$4-X34+2+X36))),"")</f>
        <v/>
      </c>
      <c r="Y37" s="111" t="str">
        <f aca="false">IFERROR(IF((Y$4-Y34+2+Y36)&lt;0,0,IF(Y34="","",(Y$4-Y34+2+Y36))),"")</f>
        <v/>
      </c>
      <c r="Z37" s="124"/>
      <c r="AA37" s="18" t="n">
        <f aca="false">SUM(Q37:Y37)</f>
        <v>0</v>
      </c>
      <c r="AB37" s="124"/>
      <c r="AC37" s="111" t="str">
        <f aca="false">IFERROR(IF((AC$4-AC34+2+AC36)&lt;0,0,IF(AC34="","",(AC$4-AC34+2+AC36))),"")</f>
        <v/>
      </c>
      <c r="AD37" s="111" t="str">
        <f aca="false">IFERROR(IF((AD$4-AD34+2+AD36)&lt;0,0,IF(AD34="","",(AD$4-AD34+2+AD36))),"")</f>
        <v/>
      </c>
      <c r="AE37" s="111" t="str">
        <f aca="false">IFERROR(IF((AE$4-AE34+2+AE36)&lt;0,0,IF(AE34="","",(AE$4-AE34+2+AE36))),"")</f>
        <v/>
      </c>
      <c r="AF37" s="111" t="str">
        <f aca="false">IFERROR(IF((AF$4-AF34+2+AF36)&lt;0,0,IF(AF34="","",(AF$4-AF34+2+AF36))),"")</f>
        <v/>
      </c>
      <c r="AG37" s="111" t="str">
        <f aca="false">IFERROR(IF((AG$4-AG34+2+AG36)&lt;0,0,IF(AG34="","",(AG$4-AG34+2+AG36))),"")</f>
        <v/>
      </c>
      <c r="AH37" s="111" t="str">
        <f aca="false">IFERROR(IF((AH$4-AH34+2+AH36)&lt;0,0,IF(AH34="","",(AH$4-AH34+2+AH36))),"")</f>
        <v/>
      </c>
      <c r="AI37" s="111" t="str">
        <f aca="false">IFERROR(IF((AI$4-AI34+2+AI36)&lt;0,0,IF(AI34="","",(AI$4-AI34+2+AI36))),"")</f>
        <v/>
      </c>
      <c r="AJ37" s="111" t="str">
        <f aca="false">IFERROR(IF((AJ$4-AJ34+2+AJ36)&lt;0,0,IF(AJ34="","",(AJ$4-AJ34+2+AJ36))),"")</f>
        <v/>
      </c>
      <c r="AK37" s="111" t="str">
        <f aca="false">IFERROR(IF((AK$4-AK34+2+AK36)&lt;0,0,IF(AK34="","",(AK$4-AK34+2+AK36))),"")</f>
        <v/>
      </c>
      <c r="AL37" s="125"/>
      <c r="AM37" s="18" t="n">
        <f aca="false">SUM(AC37:AK37)</f>
        <v>0</v>
      </c>
      <c r="AN37" s="51"/>
      <c r="AO37" s="131" t="n">
        <f aca="false">SUM(AA37,AM37)</f>
        <v>0</v>
      </c>
    </row>
    <row r="38" customFormat="false" ht="17" hidden="false" customHeight="true" outlineLevel="0" collapsed="false">
      <c r="A38" s="132"/>
      <c r="B38" s="118"/>
    </row>
    <row r="39" customFormat="false" ht="17" hidden="false" customHeight="true" outlineLevel="0" collapsed="false">
      <c r="A39" s="132"/>
      <c r="B39" s="118"/>
      <c r="D39" s="113" t="s">
        <v>26</v>
      </c>
      <c r="E39" s="85"/>
      <c r="F39" s="86"/>
      <c r="G39" s="87" t="s">
        <v>24</v>
      </c>
      <c r="H39" s="87" t="s">
        <v>9</v>
      </c>
      <c r="I39" s="87" t="s">
        <v>10</v>
      </c>
      <c r="J39" s="87" t="s">
        <v>11</v>
      </c>
      <c r="K39" s="87" t="s">
        <v>12</v>
      </c>
      <c r="L39" s="88" t="s">
        <v>13</v>
      </c>
      <c r="M39" s="88" t="s">
        <v>14</v>
      </c>
      <c r="N39" s="88" t="s">
        <v>27</v>
      </c>
      <c r="O39" s="88" t="s">
        <v>28</v>
      </c>
      <c r="P39" s="114"/>
      <c r="Q39" s="115" t="n">
        <v>1</v>
      </c>
      <c r="R39" s="115" t="n">
        <v>2</v>
      </c>
      <c r="S39" s="115" t="n">
        <v>3</v>
      </c>
      <c r="T39" s="115" t="n">
        <v>4</v>
      </c>
      <c r="U39" s="115" t="n">
        <v>5</v>
      </c>
      <c r="V39" s="115" t="n">
        <v>6</v>
      </c>
      <c r="W39" s="115" t="n">
        <v>7</v>
      </c>
      <c r="X39" s="115" t="n">
        <v>8</v>
      </c>
      <c r="Y39" s="115" t="n">
        <v>9</v>
      </c>
      <c r="Z39" s="114"/>
      <c r="AA39" s="115" t="s">
        <v>1</v>
      </c>
      <c r="AB39" s="114"/>
      <c r="AC39" s="115" t="n">
        <v>10</v>
      </c>
      <c r="AD39" s="115" t="n">
        <v>11</v>
      </c>
      <c r="AE39" s="115" t="n">
        <v>12</v>
      </c>
      <c r="AF39" s="115" t="n">
        <v>13</v>
      </c>
      <c r="AG39" s="115" t="n">
        <v>14</v>
      </c>
      <c r="AH39" s="115" t="n">
        <v>15</v>
      </c>
      <c r="AI39" s="115" t="n">
        <v>16</v>
      </c>
      <c r="AJ39" s="115" t="n">
        <v>17</v>
      </c>
      <c r="AK39" s="115" t="n">
        <v>18</v>
      </c>
      <c r="AL39" s="30"/>
      <c r="AM39" s="115" t="s">
        <v>2</v>
      </c>
      <c r="AN39" s="32"/>
      <c r="AO39" s="116" t="s">
        <v>29</v>
      </c>
    </row>
    <row r="40" customFormat="false" ht="17" hidden="false" customHeight="true" outlineLevel="0" collapsed="false">
      <c r="A40" s="132" t="s">
        <v>41</v>
      </c>
      <c r="B40" s="118" t="n">
        <v>16.5</v>
      </c>
      <c r="D40" s="132" t="s">
        <v>41</v>
      </c>
      <c r="E40" s="90"/>
      <c r="F40" s="91"/>
      <c r="G40" s="120"/>
      <c r="H40" s="92" t="s">
        <v>31</v>
      </c>
      <c r="I40" s="92" t="s">
        <v>18</v>
      </c>
      <c r="J40" s="92" t="n">
        <v>72</v>
      </c>
      <c r="K40" s="92" t="n">
        <v>140</v>
      </c>
      <c r="L40" s="120" t="n">
        <v>12</v>
      </c>
      <c r="M40" s="94" t="n">
        <f aca="false">IF(L40="","X",(IFERROR(ROUND((L40*K40/113)+J40-$AO$4,0),"X")))</f>
        <v>33</v>
      </c>
      <c r="N40" s="121" t="n">
        <v>1</v>
      </c>
      <c r="O40" s="95" t="n">
        <v>17</v>
      </c>
      <c r="P40" s="23"/>
      <c r="Q40" s="122"/>
      <c r="R40" s="122"/>
      <c r="S40" s="122"/>
      <c r="T40" s="122"/>
      <c r="U40" s="122"/>
      <c r="V40" s="122"/>
      <c r="W40" s="122"/>
      <c r="X40" s="122"/>
      <c r="Y40" s="122"/>
      <c r="Z40" s="15"/>
      <c r="AA40" s="18" t="n">
        <f aca="false">SUM(Q40:Y40)</f>
        <v>0</v>
      </c>
      <c r="AB40" s="15"/>
      <c r="AC40" s="120"/>
      <c r="AD40" s="120"/>
      <c r="AE40" s="120"/>
      <c r="AF40" s="120"/>
      <c r="AG40" s="120"/>
      <c r="AH40" s="120"/>
      <c r="AI40" s="120"/>
      <c r="AJ40" s="120"/>
      <c r="AK40" s="120"/>
      <c r="AL40" s="15"/>
      <c r="AM40" s="18" t="n">
        <f aca="false">SUM(AC40:AK40)</f>
        <v>0</v>
      </c>
      <c r="AN40" s="23"/>
      <c r="AO40" s="123" t="n">
        <f aca="false">AM40+AA40</f>
        <v>0</v>
      </c>
    </row>
    <row r="41" customFormat="false" ht="17" hidden="false" customHeight="true" outlineLevel="0" collapsed="false">
      <c r="A41" s="132"/>
      <c r="B41" s="118"/>
      <c r="E41" s="97"/>
      <c r="F41" s="98"/>
      <c r="G41" s="98"/>
      <c r="H41" s="98"/>
      <c r="I41" s="98"/>
      <c r="J41" s="98"/>
      <c r="K41" s="98"/>
      <c r="L41" s="98"/>
      <c r="M41" s="99" t="s">
        <v>19</v>
      </c>
      <c r="N41" s="99"/>
      <c r="O41" s="134"/>
      <c r="P41" s="51"/>
      <c r="Q41" s="124" t="n">
        <f aca="false">IFERROR($O40-Q$5,"")</f>
        <v>2</v>
      </c>
      <c r="R41" s="124" t="n">
        <f aca="false">IFERROR($O40-R$5,"")</f>
        <v>14</v>
      </c>
      <c r="S41" s="124" t="n">
        <f aca="false">IFERROR($O40-S$5,"")</f>
        <v>0</v>
      </c>
      <c r="T41" s="124" t="n">
        <f aca="false">IFERROR($O40-T$5,"")</f>
        <v>16</v>
      </c>
      <c r="U41" s="124" t="n">
        <f aca="false">IFERROR($O40-U$5,"")</f>
        <v>4</v>
      </c>
      <c r="V41" s="124" t="n">
        <f aca="false">IFERROR($O40-V$5,"")</f>
        <v>6</v>
      </c>
      <c r="W41" s="124" t="n">
        <f aca="false">IFERROR($O40-W$5,"")</f>
        <v>10</v>
      </c>
      <c r="X41" s="124" t="n">
        <f aca="false">IFERROR($O40-X$5,"")</f>
        <v>12</v>
      </c>
      <c r="Y41" s="124" t="n">
        <f aca="false">IFERROR($O40-Y$5,"")</f>
        <v>8</v>
      </c>
      <c r="Z41" s="124"/>
      <c r="AA41" s="124"/>
      <c r="AB41" s="124"/>
      <c r="AC41" s="124" t="n">
        <f aca="false">IFERROR($O40-AC$5,"")</f>
        <v>1</v>
      </c>
      <c r="AD41" s="124" t="n">
        <f aca="false">IFERROR($O40-AD$5,"")</f>
        <v>13</v>
      </c>
      <c r="AE41" s="124" t="n">
        <f aca="false">IFERROR($O40-AE$5,"")</f>
        <v>-1</v>
      </c>
      <c r="AF41" s="124" t="n">
        <f aca="false">IFERROR($O40-AF$5,"")</f>
        <v>15</v>
      </c>
      <c r="AG41" s="124" t="n">
        <f aca="false">IFERROR($O40-AG$5,"")</f>
        <v>3</v>
      </c>
      <c r="AH41" s="124" t="n">
        <f aca="false">IFERROR($O40-AH$5,"")</f>
        <v>5</v>
      </c>
      <c r="AI41" s="124" t="n">
        <f aca="false">IFERROR($O40-AI$5,"")</f>
        <v>9</v>
      </c>
      <c r="AJ41" s="124" t="n">
        <f aca="false">IFERROR($O40-AJ$5,"")</f>
        <v>11</v>
      </c>
      <c r="AK41" s="124" t="n">
        <f aca="false">IFERROR($O40-AK$5,"")</f>
        <v>7</v>
      </c>
      <c r="AL41" s="125"/>
      <c r="AM41" s="124"/>
      <c r="AN41" s="51"/>
      <c r="AO41" s="51"/>
    </row>
    <row r="42" customFormat="false" ht="17" hidden="false" customHeight="true" outlineLevel="0" collapsed="false">
      <c r="A42" s="132"/>
      <c r="B42" s="118"/>
      <c r="E42" s="97"/>
      <c r="F42" s="98"/>
      <c r="G42" s="98"/>
      <c r="H42" s="98"/>
      <c r="I42" s="98"/>
      <c r="J42" s="98"/>
      <c r="K42" s="98"/>
      <c r="L42" s="98"/>
      <c r="M42" s="126" t="s">
        <v>32</v>
      </c>
      <c r="N42" s="126"/>
      <c r="O42" s="127" t="s">
        <v>33</v>
      </c>
      <c r="P42" s="51"/>
      <c r="Q42" s="124" t="n">
        <f aca="false">IF(Q41="","",IF(Q41&lt;0,0,IF(Q41&lt;18,1,IF(Q41&lt;36,2,3))))</f>
        <v>1</v>
      </c>
      <c r="R42" s="124" t="n">
        <f aca="false">IF(R41="","",IF(R41&lt;0,0,IF(R41&lt;18,1,IF(R41&lt;36,2,3))))</f>
        <v>1</v>
      </c>
      <c r="S42" s="124" t="n">
        <f aca="false">IF(S41="","",IF(S41&lt;0,0,IF(S41&lt;18,1,IF(S41&lt;36,2,3))))</f>
        <v>1</v>
      </c>
      <c r="T42" s="124" t="n">
        <f aca="false">IF(T41="","",IF(T41&lt;0,0,IF(T41&lt;18,1,IF(T41&lt;36,2,3))))</f>
        <v>1</v>
      </c>
      <c r="U42" s="124" t="n">
        <f aca="false">IF(U41="","",IF(U41&lt;0,0,IF(U41&lt;18,1,IF(U41&lt;36,2,3))))</f>
        <v>1</v>
      </c>
      <c r="V42" s="124" t="n">
        <f aca="false">IF(V41="","",IF(V41&lt;0,0,IF(V41&lt;18,1,IF(V41&lt;36,2,3))))</f>
        <v>1</v>
      </c>
      <c r="W42" s="124" t="n">
        <f aca="false">IF(W41="","",IF(W41&lt;0,0,IF(W41&lt;18,1,IF(W41&lt;36,2,3))))</f>
        <v>1</v>
      </c>
      <c r="X42" s="124" t="n">
        <f aca="false">IF(X41="","",IF(X41&lt;0,0,IF(X41&lt;18,1,IF(X41&lt;36,2,3))))</f>
        <v>1</v>
      </c>
      <c r="Y42" s="124" t="n">
        <f aca="false">IF(Y41="","",IF(Y41&lt;0,0,IF(Y41&lt;18,1,IF(Y41&lt;36,2,3))))</f>
        <v>1</v>
      </c>
      <c r="Z42" s="124"/>
      <c r="AA42" s="124"/>
      <c r="AB42" s="124"/>
      <c r="AC42" s="124" t="n">
        <f aca="false">IF(AC41="","",IF(AC41&lt;0,0,IF(AC41&lt;18,1,IF(AC41&lt;36,2,3))))</f>
        <v>1</v>
      </c>
      <c r="AD42" s="124" t="n">
        <f aca="false">IF(AD41="","",IF(AD41&lt;0,0,IF(AD41&lt;18,1,IF(AD41&lt;36,2,3))))</f>
        <v>1</v>
      </c>
      <c r="AE42" s="124" t="n">
        <f aca="false">IF(AE41="","",IF(AE41&lt;0,0,IF(AE41&lt;18,1,IF(AE41&lt;36,2,3))))</f>
        <v>0</v>
      </c>
      <c r="AF42" s="124" t="n">
        <f aca="false">IF(AF41="","",IF(AF41&lt;0,0,IF(AF41&lt;18,1,IF(AF41&lt;36,2,3))))</f>
        <v>1</v>
      </c>
      <c r="AG42" s="124" t="n">
        <f aca="false">IF(AG41="","",IF(AG41&lt;0,0,IF(AG41&lt;18,1,IF(AG41&lt;36,2,3))))</f>
        <v>1</v>
      </c>
      <c r="AH42" s="124" t="n">
        <f aca="false">IF(AH41="","",IF(AH41&lt;0,0,IF(AH41&lt;18,1,IF(AH41&lt;36,2,3))))</f>
        <v>1</v>
      </c>
      <c r="AI42" s="124" t="n">
        <f aca="false">IF(AI41="","",IF(AI41&lt;0,0,IF(AI41&lt;18,1,IF(AI41&lt;36,2,3))))</f>
        <v>1</v>
      </c>
      <c r="AJ42" s="124" t="n">
        <f aca="false">IF(AJ41="","",IF(AJ41&lt;0,0,IF(AJ41&lt;18,1,IF(AJ41&lt;36,2,3))))</f>
        <v>1</v>
      </c>
      <c r="AK42" s="124" t="n">
        <f aca="false">IF(AK41="","",IF(AK41&lt;0,0,IF(AK41&lt;18,1,IF(AK41&lt;36,2,3))))</f>
        <v>1</v>
      </c>
      <c r="AL42" s="125"/>
      <c r="AM42" s="124"/>
      <c r="AN42" s="51"/>
      <c r="AO42" s="128" t="s">
        <v>34</v>
      </c>
    </row>
    <row r="43" customFormat="false" ht="17" hidden="false" customHeight="true" outlineLevel="0" collapsed="false">
      <c r="A43" s="132"/>
      <c r="B43" s="118"/>
      <c r="E43" s="97"/>
      <c r="F43" s="98"/>
      <c r="G43" s="98"/>
      <c r="H43" s="98"/>
      <c r="I43" s="98"/>
      <c r="J43" s="98"/>
      <c r="K43" s="98"/>
      <c r="L43" s="98"/>
      <c r="M43" s="129"/>
      <c r="N43" s="130" t="s">
        <v>35</v>
      </c>
      <c r="O43" s="92" t="s">
        <v>36</v>
      </c>
      <c r="P43" s="51"/>
      <c r="Q43" s="111" t="str">
        <f aca="false">IFERROR(IF((Q$4-Q40+2+Q42)&lt;0,0,IF(Q40="","",(Q$4-Q40+2+Q42))),"")</f>
        <v/>
      </c>
      <c r="R43" s="111" t="str">
        <f aca="false">IFERROR(IF((R$4-R40+2+R42)&lt;0,0,IF(R40="","",(R$4-R40+2+R42))),"")</f>
        <v/>
      </c>
      <c r="S43" s="111" t="str">
        <f aca="false">IFERROR(IF((S$4-S40+2+S42)&lt;0,0,IF(S40="","",(S$4-S40+2+S42))),"")</f>
        <v/>
      </c>
      <c r="T43" s="111" t="str">
        <f aca="false">IFERROR(IF((T$4-T40+2+T42)&lt;0,0,IF(T40="","",(T$4-T40+2+T42))),"")</f>
        <v/>
      </c>
      <c r="U43" s="111" t="str">
        <f aca="false">IFERROR(IF((U$4-U40+2+U42)&lt;0,0,IF(U40="","",(U$4-U40+2+U42))),"")</f>
        <v/>
      </c>
      <c r="V43" s="111" t="str">
        <f aca="false">IFERROR(IF((V$4-V40+2+V42)&lt;0,0,IF(V40="","",(V$4-V40+2+V42))),"")</f>
        <v/>
      </c>
      <c r="W43" s="111" t="str">
        <f aca="false">IFERROR(IF((W$4-W40+2+W42)&lt;0,0,IF(W40="","",(W$4-W40+2+W42))),"")</f>
        <v/>
      </c>
      <c r="X43" s="111" t="str">
        <f aca="false">IFERROR(IF((X$4-X40+2+X42)&lt;0,0,IF(X40="","",(X$4-X40+2+X42))),"")</f>
        <v/>
      </c>
      <c r="Y43" s="111" t="str">
        <f aca="false">IFERROR(IF((Y$4-Y40+2+Y42)&lt;0,0,IF(Y40="","",(Y$4-Y40+2+Y42))),"")</f>
        <v/>
      </c>
      <c r="Z43" s="124"/>
      <c r="AA43" s="18" t="n">
        <f aca="false">SUM(Q43:Y43)</f>
        <v>0</v>
      </c>
      <c r="AB43" s="124"/>
      <c r="AC43" s="111" t="str">
        <f aca="false">IFERROR(IF((AC$4-AC40+2+AC42)&lt;0,0,IF(AC40="","",(AC$4-AC40+2+AC42))),"")</f>
        <v/>
      </c>
      <c r="AD43" s="111" t="str">
        <f aca="false">IFERROR(IF((AD$4-AD40+2+AD42)&lt;0,0,IF(AD40="","",(AD$4-AD40+2+AD42))),"")</f>
        <v/>
      </c>
      <c r="AE43" s="111" t="str">
        <f aca="false">IFERROR(IF((AE$4-AE40+2+AE42)&lt;0,0,IF(AE40="","",(AE$4-AE40+2+AE42))),"")</f>
        <v/>
      </c>
      <c r="AF43" s="111" t="str">
        <f aca="false">IFERROR(IF((AF$4-AF40+2+AF42)&lt;0,0,IF(AF40="","",(AF$4-AF40+2+AF42))),"")</f>
        <v/>
      </c>
      <c r="AG43" s="111" t="str">
        <f aca="false">IFERROR(IF((AG$4-AG40+2+AG42)&lt;0,0,IF(AG40="","",(AG$4-AG40+2+AG42))),"")</f>
        <v/>
      </c>
      <c r="AH43" s="111" t="str">
        <f aca="false">IFERROR(IF((AH$4-AH40+2+AH42)&lt;0,0,IF(AH40="","",(AH$4-AH40+2+AH42))),"")</f>
        <v/>
      </c>
      <c r="AI43" s="111" t="str">
        <f aca="false">IFERROR(IF((AI$4-AI40+2+AI42)&lt;0,0,IF(AI40="","",(AI$4-AI40+2+AI42))),"")</f>
        <v/>
      </c>
      <c r="AJ43" s="111" t="str">
        <f aca="false">IFERROR(IF((AJ$4-AJ40+2+AJ42)&lt;0,0,IF(AJ40="","",(AJ$4-AJ40+2+AJ42))),"")</f>
        <v/>
      </c>
      <c r="AK43" s="111" t="str">
        <f aca="false">IFERROR(IF((AK$4-AK40+2+AK42)&lt;0,0,IF(AK40="","",(AK$4-AK40+2+AK42))),"")</f>
        <v/>
      </c>
      <c r="AL43" s="125"/>
      <c r="AM43" s="18" t="n">
        <f aca="false">SUM(AC43:AK43)</f>
        <v>0</v>
      </c>
      <c r="AN43" s="51"/>
      <c r="AO43" s="131" t="n">
        <f aca="false">SUM(AA43,AM43)</f>
        <v>0</v>
      </c>
    </row>
    <row r="44" customFormat="false" ht="17" hidden="false" customHeight="true" outlineLevel="0" collapsed="false">
      <c r="A44" s="132"/>
      <c r="B44" s="118"/>
    </row>
    <row r="45" customFormat="false" ht="17" hidden="false" customHeight="true" outlineLevel="0" collapsed="false">
      <c r="A45" s="132"/>
      <c r="B45" s="118"/>
      <c r="D45" s="113" t="s">
        <v>26</v>
      </c>
      <c r="E45" s="85"/>
      <c r="F45" s="86"/>
      <c r="G45" s="87" t="s">
        <v>24</v>
      </c>
      <c r="H45" s="87" t="s">
        <v>9</v>
      </c>
      <c r="I45" s="87" t="s">
        <v>10</v>
      </c>
      <c r="J45" s="87" t="s">
        <v>11</v>
      </c>
      <c r="K45" s="87" t="s">
        <v>12</v>
      </c>
      <c r="L45" s="88" t="s">
        <v>13</v>
      </c>
      <c r="M45" s="88" t="s">
        <v>14</v>
      </c>
      <c r="N45" s="88" t="s">
        <v>27</v>
      </c>
      <c r="O45" s="88" t="s">
        <v>28</v>
      </c>
      <c r="P45" s="114"/>
      <c r="Q45" s="115" t="n">
        <v>1</v>
      </c>
      <c r="R45" s="115" t="n">
        <v>2</v>
      </c>
      <c r="S45" s="115" t="n">
        <v>3</v>
      </c>
      <c r="T45" s="115" t="n">
        <v>4</v>
      </c>
      <c r="U45" s="115" t="n">
        <v>5</v>
      </c>
      <c r="V45" s="115" t="n">
        <v>6</v>
      </c>
      <c r="W45" s="115" t="n">
        <v>7</v>
      </c>
      <c r="X45" s="115" t="n">
        <v>8</v>
      </c>
      <c r="Y45" s="115" t="n">
        <v>9</v>
      </c>
      <c r="Z45" s="114"/>
      <c r="AA45" s="115" t="s">
        <v>1</v>
      </c>
      <c r="AB45" s="114"/>
      <c r="AC45" s="115" t="n">
        <v>10</v>
      </c>
      <c r="AD45" s="115" t="n">
        <v>11</v>
      </c>
      <c r="AE45" s="115" t="n">
        <v>12</v>
      </c>
      <c r="AF45" s="115" t="n">
        <v>13</v>
      </c>
      <c r="AG45" s="115" t="n">
        <v>14</v>
      </c>
      <c r="AH45" s="115" t="n">
        <v>15</v>
      </c>
      <c r="AI45" s="115" t="n">
        <v>16</v>
      </c>
      <c r="AJ45" s="115" t="n">
        <v>17</v>
      </c>
      <c r="AK45" s="115" t="n">
        <v>18</v>
      </c>
      <c r="AL45" s="30"/>
      <c r="AM45" s="115" t="s">
        <v>2</v>
      </c>
      <c r="AN45" s="32"/>
      <c r="AO45" s="116" t="s">
        <v>29</v>
      </c>
    </row>
    <row r="46" customFormat="false" ht="17" hidden="false" customHeight="true" outlineLevel="0" collapsed="false">
      <c r="A46" s="132" t="s">
        <v>42</v>
      </c>
      <c r="B46" s="133" t="n">
        <v>22.5</v>
      </c>
      <c r="D46" s="132" t="s">
        <v>42</v>
      </c>
      <c r="E46" s="90"/>
      <c r="F46" s="91"/>
      <c r="G46" s="120"/>
      <c r="H46" s="92" t="s">
        <v>31</v>
      </c>
      <c r="I46" s="92" t="s">
        <v>18</v>
      </c>
      <c r="J46" s="92" t="n">
        <v>72</v>
      </c>
      <c r="K46" s="92" t="n">
        <v>140</v>
      </c>
      <c r="L46" s="120" t="n">
        <v>12</v>
      </c>
      <c r="M46" s="94" t="n">
        <f aca="false">IF(L46="","X",(IFERROR(ROUND((L46*K46/113)+J46-$AO$4,0),"X")))</f>
        <v>33</v>
      </c>
      <c r="N46" s="121" t="n">
        <v>1</v>
      </c>
      <c r="O46" s="95" t="n">
        <v>23</v>
      </c>
      <c r="P46" s="23"/>
      <c r="Q46" s="122"/>
      <c r="R46" s="122"/>
      <c r="S46" s="122"/>
      <c r="T46" s="122"/>
      <c r="U46" s="122"/>
      <c r="V46" s="122"/>
      <c r="W46" s="122"/>
      <c r="X46" s="122"/>
      <c r="Y46" s="122"/>
      <c r="Z46" s="15"/>
      <c r="AA46" s="18" t="n">
        <f aca="false">SUM(Q46:Z46)</f>
        <v>0</v>
      </c>
      <c r="AB46" s="15"/>
      <c r="AC46" s="120"/>
      <c r="AD46" s="120"/>
      <c r="AE46" s="120"/>
      <c r="AF46" s="120"/>
      <c r="AG46" s="120"/>
      <c r="AH46" s="120"/>
      <c r="AI46" s="120"/>
      <c r="AJ46" s="120"/>
      <c r="AK46" s="120"/>
      <c r="AL46" s="15"/>
      <c r="AM46" s="18" t="n">
        <f aca="false">SUM(AC46:AK46)</f>
        <v>0</v>
      </c>
      <c r="AN46" s="23"/>
      <c r="AO46" s="123" t="n">
        <f aca="false">AM46+AA46</f>
        <v>0</v>
      </c>
    </row>
    <row r="47" customFormat="false" ht="17" hidden="false" customHeight="true" outlineLevel="0" collapsed="false">
      <c r="A47" s="132"/>
      <c r="B47" s="133"/>
      <c r="E47" s="97"/>
      <c r="F47" s="98"/>
      <c r="G47" s="98"/>
      <c r="H47" s="98"/>
      <c r="I47" s="98"/>
      <c r="J47" s="98"/>
      <c r="K47" s="98"/>
      <c r="L47" s="98"/>
      <c r="M47" s="99" t="s">
        <v>19</v>
      </c>
      <c r="N47" s="99"/>
      <c r="O47" s="99"/>
      <c r="P47" s="51"/>
      <c r="Q47" s="124" t="n">
        <f aca="false">IFERROR($O46-Q$5,"")</f>
        <v>8</v>
      </c>
      <c r="R47" s="124" t="n">
        <f aca="false">IFERROR($O46-R$5,"")</f>
        <v>20</v>
      </c>
      <c r="S47" s="124" t="n">
        <f aca="false">IFERROR($O46-S$5,"")</f>
        <v>6</v>
      </c>
      <c r="T47" s="124" t="n">
        <f aca="false">IFERROR($O46-T$5,"")</f>
        <v>22</v>
      </c>
      <c r="U47" s="124" t="n">
        <f aca="false">IFERROR($O46-U$5,"")</f>
        <v>10</v>
      </c>
      <c r="V47" s="124" t="n">
        <f aca="false">IFERROR($O46-V$5,"")</f>
        <v>12</v>
      </c>
      <c r="W47" s="124" t="n">
        <f aca="false">IFERROR($O46-W$5,"")</f>
        <v>16</v>
      </c>
      <c r="X47" s="124" t="n">
        <f aca="false">IFERROR($O46-X$5,"")</f>
        <v>18</v>
      </c>
      <c r="Y47" s="124" t="n">
        <f aca="false">IFERROR($O46-Y$5,"")</f>
        <v>14</v>
      </c>
      <c r="Z47" s="124"/>
      <c r="AA47" s="124"/>
      <c r="AB47" s="124"/>
      <c r="AC47" s="124" t="n">
        <f aca="false">IFERROR($O46-AC$5,"")</f>
        <v>7</v>
      </c>
      <c r="AD47" s="124" t="n">
        <f aca="false">IFERROR($O46-AD$5,"")</f>
        <v>19</v>
      </c>
      <c r="AE47" s="124" t="n">
        <f aca="false">IFERROR($O46-AE$5,"")</f>
        <v>5</v>
      </c>
      <c r="AF47" s="124" t="n">
        <f aca="false">IFERROR($O46-AF$5,"")</f>
        <v>21</v>
      </c>
      <c r="AG47" s="124" t="n">
        <f aca="false">IFERROR($O46-AG$5,"")</f>
        <v>9</v>
      </c>
      <c r="AH47" s="124" t="n">
        <f aca="false">IFERROR($O46-AH$5,"")</f>
        <v>11</v>
      </c>
      <c r="AI47" s="124" t="n">
        <f aca="false">IFERROR($O46-AI$5,"")</f>
        <v>15</v>
      </c>
      <c r="AJ47" s="124" t="n">
        <f aca="false">IFERROR($O46-AJ$5,"")</f>
        <v>17</v>
      </c>
      <c r="AK47" s="124" t="n">
        <f aca="false">IFERROR($O46-AK$5,"")</f>
        <v>13</v>
      </c>
      <c r="AL47" s="125"/>
      <c r="AM47" s="124"/>
      <c r="AN47" s="51"/>
      <c r="AO47" s="51"/>
    </row>
    <row r="48" customFormat="false" ht="17" hidden="false" customHeight="true" outlineLevel="0" collapsed="false">
      <c r="A48" s="132"/>
      <c r="B48" s="133"/>
      <c r="E48" s="97"/>
      <c r="F48" s="98"/>
      <c r="G48" s="98"/>
      <c r="H48" s="98"/>
      <c r="I48" s="98"/>
      <c r="J48" s="98"/>
      <c r="K48" s="98"/>
      <c r="L48" s="98"/>
      <c r="M48" s="126" t="s">
        <v>32</v>
      </c>
      <c r="N48" s="126"/>
      <c r="O48" s="127" t="s">
        <v>33</v>
      </c>
      <c r="P48" s="51"/>
      <c r="Q48" s="124" t="n">
        <f aca="false">IF(Q47="","",IF(Q47&lt;0,0,IF(Q47&lt;18,1,IF(Q47&lt;36,2,3))))</f>
        <v>1</v>
      </c>
      <c r="R48" s="124" t="n">
        <f aca="false">IF(R47="","",IF(R47&lt;0,0,IF(R47&lt;18,1,IF(R47&lt;36,2,3))))</f>
        <v>2</v>
      </c>
      <c r="S48" s="124" t="n">
        <f aca="false">IF(S47="","",IF(S47&lt;0,0,IF(S47&lt;18,1,IF(S47&lt;36,2,3))))</f>
        <v>1</v>
      </c>
      <c r="T48" s="124" t="n">
        <f aca="false">IF(T47="","",IF(T47&lt;0,0,IF(T47&lt;18,1,IF(T47&lt;36,2,3))))</f>
        <v>2</v>
      </c>
      <c r="U48" s="124" t="n">
        <f aca="false">IF(U47="","",IF(U47&lt;0,0,IF(U47&lt;18,1,IF(U47&lt;36,2,3))))</f>
        <v>1</v>
      </c>
      <c r="V48" s="124" t="n">
        <f aca="false">IF(V47="","",IF(V47&lt;0,0,IF(V47&lt;18,1,IF(V47&lt;36,2,3))))</f>
        <v>1</v>
      </c>
      <c r="W48" s="124" t="n">
        <f aca="false">IF(W47="","",IF(W47&lt;0,0,IF(W47&lt;18,1,IF(W47&lt;36,2,3))))</f>
        <v>1</v>
      </c>
      <c r="X48" s="124" t="n">
        <f aca="false">IF(X47="","",IF(X47&lt;0,0,IF(X47&lt;18,1,IF(X47&lt;36,2,3))))</f>
        <v>2</v>
      </c>
      <c r="Y48" s="124" t="n">
        <f aca="false">IF(Y47="","",IF(Y47&lt;0,0,IF(Y47&lt;18,1,IF(Y47&lt;36,2,3))))</f>
        <v>1</v>
      </c>
      <c r="Z48" s="124"/>
      <c r="AA48" s="124"/>
      <c r="AB48" s="124"/>
      <c r="AC48" s="124" t="n">
        <f aca="false">IF(AC47="","",IF(AC47&lt;0,0,IF(AC47&lt;18,1,IF(AC47&lt;36,2,3))))</f>
        <v>1</v>
      </c>
      <c r="AD48" s="124" t="n">
        <f aca="false">IF(AD47="","",IF(AD47&lt;0,0,IF(AD47&lt;18,1,IF(AD47&lt;36,2,3))))</f>
        <v>2</v>
      </c>
      <c r="AE48" s="124" t="n">
        <f aca="false">IF(AE47="","",IF(AE47&lt;0,0,IF(AE47&lt;18,1,IF(AE47&lt;36,2,3))))</f>
        <v>1</v>
      </c>
      <c r="AF48" s="124" t="n">
        <f aca="false">IF(AF47="","",IF(AF47&lt;0,0,IF(AF47&lt;18,1,IF(AF47&lt;36,2,3))))</f>
        <v>2</v>
      </c>
      <c r="AG48" s="124" t="n">
        <f aca="false">IF(AG47="","",IF(AG47&lt;0,0,IF(AG47&lt;18,1,IF(AG47&lt;36,2,3))))</f>
        <v>1</v>
      </c>
      <c r="AH48" s="124" t="n">
        <f aca="false">IF(AH47="","",IF(AH47&lt;0,0,IF(AH47&lt;18,1,IF(AH47&lt;36,2,3))))</f>
        <v>1</v>
      </c>
      <c r="AI48" s="124" t="n">
        <f aca="false">IF(AI47="","",IF(AI47&lt;0,0,IF(AI47&lt;18,1,IF(AI47&lt;36,2,3))))</f>
        <v>1</v>
      </c>
      <c r="AJ48" s="124" t="n">
        <f aca="false">IF(AJ47="","",IF(AJ47&lt;0,0,IF(AJ47&lt;18,1,IF(AJ47&lt;36,2,3))))</f>
        <v>1</v>
      </c>
      <c r="AK48" s="124" t="n">
        <f aca="false">IF(AK47="","",IF(AK47&lt;0,0,IF(AK47&lt;18,1,IF(AK47&lt;36,2,3))))</f>
        <v>1</v>
      </c>
      <c r="AL48" s="125"/>
      <c r="AM48" s="124"/>
      <c r="AN48" s="51"/>
      <c r="AO48" s="128" t="s">
        <v>34</v>
      </c>
    </row>
    <row r="49" customFormat="false" ht="17" hidden="false" customHeight="true" outlineLevel="0" collapsed="false">
      <c r="A49" s="132"/>
      <c r="B49" s="133"/>
      <c r="E49" s="97"/>
      <c r="F49" s="98"/>
      <c r="G49" s="98"/>
      <c r="H49" s="98"/>
      <c r="I49" s="98"/>
      <c r="J49" s="98"/>
      <c r="K49" s="98"/>
      <c r="L49" s="98"/>
      <c r="M49" s="129"/>
      <c r="N49" s="130" t="s">
        <v>35</v>
      </c>
      <c r="O49" s="92" t="s">
        <v>36</v>
      </c>
      <c r="P49" s="51"/>
      <c r="Q49" s="111" t="str">
        <f aca="false">IFERROR(IF((Q$4-Q46+2+Q48)&lt;0,0,IF(Q46="","",(Q$4-Q46+2+Q48))),"")</f>
        <v/>
      </c>
      <c r="R49" s="111" t="str">
        <f aca="false">IFERROR(IF((R$4-R46+2+R48)&lt;0,0,IF(R46="","",(R$4-R46+2+R48))),"")</f>
        <v/>
      </c>
      <c r="S49" s="111" t="str">
        <f aca="false">IFERROR(IF((S$4-S46+2+S48)&lt;0,0,IF(S46="","",(S$4-S46+2+S48))),"")</f>
        <v/>
      </c>
      <c r="T49" s="111" t="str">
        <f aca="false">IFERROR(IF((T$4-T46+2+T48)&lt;0,0,IF(T46="","",(T$4-T46+2+T48))),"")</f>
        <v/>
      </c>
      <c r="U49" s="111" t="str">
        <f aca="false">IFERROR(IF((U$4-U46+2+U48)&lt;0,0,IF(U46="","",(U$4-U46+2+U48))),"")</f>
        <v/>
      </c>
      <c r="V49" s="111" t="str">
        <f aca="false">IFERROR(IF((V$4-V46+2+V48)&lt;0,0,IF(V46="","",(V$4-V46+2+V48))),"")</f>
        <v/>
      </c>
      <c r="W49" s="111" t="str">
        <f aca="false">IFERROR(IF((W$4-W46+2+W48)&lt;0,0,IF(W46="","",(W$4-W46+2+W48))),"")</f>
        <v/>
      </c>
      <c r="X49" s="111" t="str">
        <f aca="false">IFERROR(IF((X$4-X46+2+X48)&lt;0,0,IF(X46="","",(X$4-X46+2+X48))),"")</f>
        <v/>
      </c>
      <c r="Y49" s="111" t="str">
        <f aca="false">IFERROR(IF((Y$4-Y46+2+Y48)&lt;0,0,IF(Y46="","",(Y$4-Y46+2+Y48))),"")</f>
        <v/>
      </c>
      <c r="Z49" s="124"/>
      <c r="AA49" s="18" t="n">
        <f aca="false">SUM(Q49:Y49)</f>
        <v>0</v>
      </c>
      <c r="AB49" s="124"/>
      <c r="AC49" s="111" t="str">
        <f aca="false">IFERROR(IF((AC$4-AC46+2+AC48)&lt;0,0,IF(AC46="","",(AC$4-AC46+2+AC48))),"")</f>
        <v/>
      </c>
      <c r="AD49" s="111" t="str">
        <f aca="false">IFERROR(IF((AD$4-AD46+2+AD48)&lt;0,0,IF(AD46="","",(AD$4-AD46+2+AD48))),"")</f>
        <v/>
      </c>
      <c r="AE49" s="111" t="str">
        <f aca="false">IFERROR(IF((AE$4-AE46+2+AE48)&lt;0,0,IF(AE46="","",(AE$4-AE46+2+AE48))),"")</f>
        <v/>
      </c>
      <c r="AF49" s="111" t="str">
        <f aca="false">IFERROR(IF((AF$4-AF46+2+AF48)&lt;0,0,IF(AF46="","",(AF$4-AF46+2+AF48))),"")</f>
        <v/>
      </c>
      <c r="AG49" s="111" t="str">
        <f aca="false">IFERROR(IF((AG$4-AG46+2+AG48)&lt;0,0,IF(AG46="","",(AG$4-AG46+2+AG48))),"")</f>
        <v/>
      </c>
      <c r="AH49" s="111" t="str">
        <f aca="false">IFERROR(IF((AH$4-AH46+2+AH48)&lt;0,0,IF(AH46="","",(AH$4-AH46+2+AH48))),"")</f>
        <v/>
      </c>
      <c r="AI49" s="111" t="str">
        <f aca="false">IFERROR(IF((AI$4-AI46+2+AI48)&lt;0,0,IF(AI46="","",(AI$4-AI46+2+AI48))),"")</f>
        <v/>
      </c>
      <c r="AJ49" s="111" t="str">
        <f aca="false">IFERROR(IF((AJ$4-AJ46+2+AJ48)&lt;0,0,IF(AJ46="","",(AJ$4-AJ46+2+AJ48))),"")</f>
        <v/>
      </c>
      <c r="AK49" s="111" t="str">
        <f aca="false">IFERROR(IF((AK$4-AK46+2+AK48)&lt;0,0,IF(AK46="","",(AK$4-AK46+2+AK48))),"")</f>
        <v/>
      </c>
      <c r="AL49" s="125"/>
      <c r="AM49" s="18" t="n">
        <f aca="false">SUM(AC49:AK49)</f>
        <v>0</v>
      </c>
      <c r="AN49" s="51"/>
      <c r="AO49" s="131" t="n">
        <f aca="false">SUM(AA49,AM49)</f>
        <v>0</v>
      </c>
    </row>
    <row r="50" customFormat="false" ht="17" hidden="false" customHeight="true" outlineLevel="0" collapsed="false">
      <c r="A50" s="132"/>
      <c r="B50" s="133"/>
    </row>
    <row r="51" customFormat="false" ht="17" hidden="false" customHeight="true" outlineLevel="0" collapsed="false">
      <c r="A51" s="132"/>
      <c r="B51" s="133"/>
      <c r="D51" s="113" t="s">
        <v>26</v>
      </c>
      <c r="E51" s="85"/>
      <c r="F51" s="86"/>
      <c r="G51" s="87" t="s">
        <v>24</v>
      </c>
      <c r="H51" s="87" t="s">
        <v>9</v>
      </c>
      <c r="I51" s="87" t="s">
        <v>10</v>
      </c>
      <c r="J51" s="87" t="s">
        <v>11</v>
      </c>
      <c r="K51" s="87" t="s">
        <v>12</v>
      </c>
      <c r="L51" s="88" t="s">
        <v>13</v>
      </c>
      <c r="M51" s="88" t="s">
        <v>14</v>
      </c>
      <c r="N51" s="88" t="s">
        <v>27</v>
      </c>
      <c r="O51" s="88" t="s">
        <v>28</v>
      </c>
      <c r="P51" s="114"/>
      <c r="Q51" s="115" t="n">
        <v>1</v>
      </c>
      <c r="R51" s="115" t="n">
        <v>2</v>
      </c>
      <c r="S51" s="115" t="n">
        <v>3</v>
      </c>
      <c r="T51" s="115" t="n">
        <v>4</v>
      </c>
      <c r="U51" s="115" t="n">
        <v>5</v>
      </c>
      <c r="V51" s="115" t="n">
        <v>6</v>
      </c>
      <c r="W51" s="115" t="n">
        <v>7</v>
      </c>
      <c r="X51" s="115" t="n">
        <v>8</v>
      </c>
      <c r="Y51" s="115" t="n">
        <v>9</v>
      </c>
      <c r="Z51" s="114"/>
      <c r="AA51" s="115" t="s">
        <v>1</v>
      </c>
      <c r="AB51" s="114"/>
      <c r="AC51" s="115" t="n">
        <v>10</v>
      </c>
      <c r="AD51" s="115" t="n">
        <v>11</v>
      </c>
      <c r="AE51" s="115" t="n">
        <v>12</v>
      </c>
      <c r="AF51" s="115" t="n">
        <v>13</v>
      </c>
      <c r="AG51" s="115" t="n">
        <v>14</v>
      </c>
      <c r="AH51" s="115" t="n">
        <v>15</v>
      </c>
      <c r="AI51" s="115" t="n">
        <v>16</v>
      </c>
      <c r="AJ51" s="115" t="n">
        <v>17</v>
      </c>
      <c r="AK51" s="115" t="n">
        <v>18</v>
      </c>
      <c r="AL51" s="30"/>
      <c r="AM51" s="115" t="s">
        <v>2</v>
      </c>
      <c r="AN51" s="32"/>
      <c r="AO51" s="116" t="s">
        <v>29</v>
      </c>
    </row>
    <row r="52" customFormat="false" ht="17" hidden="false" customHeight="true" outlineLevel="0" collapsed="false">
      <c r="A52" s="117" t="s">
        <v>43</v>
      </c>
      <c r="B52" s="133" t="n">
        <v>17</v>
      </c>
      <c r="D52" s="132" t="s">
        <v>43</v>
      </c>
      <c r="E52" s="90"/>
      <c r="F52" s="91"/>
      <c r="G52" s="120"/>
      <c r="H52" s="92" t="s">
        <v>31</v>
      </c>
      <c r="I52" s="92" t="s">
        <v>18</v>
      </c>
      <c r="J52" s="92" t="n">
        <v>72</v>
      </c>
      <c r="K52" s="92" t="n">
        <v>140</v>
      </c>
      <c r="L52" s="120" t="n">
        <v>12</v>
      </c>
      <c r="M52" s="94" t="n">
        <f aca="false">IF(L52="","X",(IFERROR(ROUND((L52*K52/113)+J52-$AO$4,0),"X")))</f>
        <v>33</v>
      </c>
      <c r="N52" s="121" t="n">
        <v>1</v>
      </c>
      <c r="O52" s="95" t="n">
        <v>17</v>
      </c>
      <c r="P52" s="23"/>
      <c r="Q52" s="122"/>
      <c r="R52" s="122"/>
      <c r="S52" s="122"/>
      <c r="T52" s="122"/>
      <c r="U52" s="122"/>
      <c r="V52" s="122"/>
      <c r="W52" s="122"/>
      <c r="X52" s="122"/>
      <c r="Y52" s="122"/>
      <c r="Z52" s="15"/>
      <c r="AA52" s="18" t="n">
        <f aca="false">SUM(Q52:Y52)</f>
        <v>0</v>
      </c>
      <c r="AB52" s="15"/>
      <c r="AC52" s="120"/>
      <c r="AD52" s="120"/>
      <c r="AE52" s="120"/>
      <c r="AF52" s="120"/>
      <c r="AG52" s="120"/>
      <c r="AH52" s="120"/>
      <c r="AI52" s="120"/>
      <c r="AJ52" s="120"/>
      <c r="AK52" s="120"/>
      <c r="AL52" s="15"/>
      <c r="AM52" s="18" t="n">
        <f aca="false">SUM(AC52:AK52)</f>
        <v>0</v>
      </c>
      <c r="AN52" s="23"/>
      <c r="AO52" s="123" t="n">
        <f aca="false">AM52+AA52</f>
        <v>0</v>
      </c>
    </row>
    <row r="53" customFormat="false" ht="17" hidden="false" customHeight="true" outlineLevel="0" collapsed="false">
      <c r="A53" s="132"/>
      <c r="B53" s="133"/>
      <c r="E53" s="97"/>
      <c r="F53" s="98"/>
      <c r="G53" s="98"/>
      <c r="H53" s="98"/>
      <c r="I53" s="98"/>
      <c r="J53" s="98"/>
      <c r="K53" s="98"/>
      <c r="L53" s="98"/>
      <c r="M53" s="99" t="s">
        <v>19</v>
      </c>
      <c r="N53" s="99"/>
      <c r="O53" s="134"/>
      <c r="P53" s="51"/>
      <c r="Q53" s="124" t="n">
        <f aca="false">IFERROR($O52-Q$5,"")</f>
        <v>2</v>
      </c>
      <c r="R53" s="124" t="n">
        <f aca="false">IFERROR($O52-R$5,"")</f>
        <v>14</v>
      </c>
      <c r="S53" s="124" t="n">
        <f aca="false">IFERROR($O52-S$5,"")</f>
        <v>0</v>
      </c>
      <c r="T53" s="124" t="n">
        <f aca="false">IFERROR($O52-T$5,"")</f>
        <v>16</v>
      </c>
      <c r="U53" s="124" t="n">
        <f aca="false">IFERROR($O52-U$5,"")</f>
        <v>4</v>
      </c>
      <c r="V53" s="124" t="n">
        <f aca="false">IFERROR($O52-V$5,"")</f>
        <v>6</v>
      </c>
      <c r="W53" s="124" t="n">
        <f aca="false">IFERROR($O52-W$5,"")</f>
        <v>10</v>
      </c>
      <c r="X53" s="124" t="n">
        <f aca="false">IFERROR($O52-X$5,"")</f>
        <v>12</v>
      </c>
      <c r="Y53" s="124" t="n">
        <f aca="false">IFERROR($O52-Y$5,"")</f>
        <v>8</v>
      </c>
      <c r="Z53" s="124"/>
      <c r="AA53" s="124"/>
      <c r="AB53" s="124"/>
      <c r="AC53" s="124" t="n">
        <f aca="false">IFERROR($O52-AC$5,"")</f>
        <v>1</v>
      </c>
      <c r="AD53" s="124" t="n">
        <f aca="false">IFERROR($O52-AD$5,"")</f>
        <v>13</v>
      </c>
      <c r="AE53" s="124" t="n">
        <f aca="false">IFERROR($O52-AE$5,"")</f>
        <v>-1</v>
      </c>
      <c r="AF53" s="124" t="n">
        <f aca="false">IFERROR($O52-AF$5,"")</f>
        <v>15</v>
      </c>
      <c r="AG53" s="124" t="n">
        <f aca="false">IFERROR($O52-AG$5,"")</f>
        <v>3</v>
      </c>
      <c r="AH53" s="124" t="n">
        <f aca="false">IFERROR($O52-AH$5,"")</f>
        <v>5</v>
      </c>
      <c r="AI53" s="124" t="n">
        <f aca="false">IFERROR($O52-AI$5,"")</f>
        <v>9</v>
      </c>
      <c r="AJ53" s="124" t="n">
        <f aca="false">IFERROR($O52-AJ$5,"")</f>
        <v>11</v>
      </c>
      <c r="AK53" s="124" t="n">
        <f aca="false">IFERROR($O52-AK$5,"")</f>
        <v>7</v>
      </c>
      <c r="AL53" s="125"/>
      <c r="AM53" s="124"/>
      <c r="AN53" s="51"/>
      <c r="AO53" s="51"/>
    </row>
    <row r="54" customFormat="false" ht="17" hidden="false" customHeight="true" outlineLevel="0" collapsed="false">
      <c r="A54" s="132"/>
      <c r="B54" s="133"/>
      <c r="E54" s="97"/>
      <c r="F54" s="98"/>
      <c r="G54" s="98"/>
      <c r="H54" s="98"/>
      <c r="I54" s="98"/>
      <c r="J54" s="98"/>
      <c r="K54" s="98"/>
      <c r="L54" s="98"/>
      <c r="M54" s="126" t="s">
        <v>32</v>
      </c>
      <c r="N54" s="126"/>
      <c r="O54" s="127" t="s">
        <v>33</v>
      </c>
      <c r="P54" s="51"/>
      <c r="Q54" s="124" t="n">
        <f aca="false">IF(Q53="","",IF(Q53&lt;0,0,IF(Q53&lt;18,1,IF(Q53&lt;36,2,3))))</f>
        <v>1</v>
      </c>
      <c r="R54" s="124" t="n">
        <f aca="false">IF(R53="","",IF(R53&lt;0,0,IF(R53&lt;18,1,IF(R53&lt;36,2,3))))</f>
        <v>1</v>
      </c>
      <c r="S54" s="124" t="n">
        <f aca="false">IF(S53="","",IF(S53&lt;0,0,IF(S53&lt;18,1,IF(S53&lt;36,2,3))))</f>
        <v>1</v>
      </c>
      <c r="T54" s="124" t="n">
        <f aca="false">IF(T53="","",IF(T53&lt;0,0,IF(T53&lt;18,1,IF(T53&lt;36,2,3))))</f>
        <v>1</v>
      </c>
      <c r="U54" s="124" t="n">
        <f aca="false">IF(U53="","",IF(U53&lt;0,0,IF(U53&lt;18,1,IF(U53&lt;36,2,3))))</f>
        <v>1</v>
      </c>
      <c r="V54" s="124" t="n">
        <f aca="false">IF(V53="","",IF(V53&lt;0,0,IF(V53&lt;18,1,IF(V53&lt;36,2,3))))</f>
        <v>1</v>
      </c>
      <c r="W54" s="124" t="n">
        <f aca="false">IF(W53="","",IF(W53&lt;0,0,IF(W53&lt;18,1,IF(W53&lt;36,2,3))))</f>
        <v>1</v>
      </c>
      <c r="X54" s="124" t="n">
        <f aca="false">IF(X53="","",IF(X53&lt;0,0,IF(X53&lt;18,1,IF(X53&lt;36,2,3))))</f>
        <v>1</v>
      </c>
      <c r="Y54" s="124" t="n">
        <f aca="false">IF(Y53="","",IF(Y53&lt;0,0,IF(Y53&lt;18,1,IF(Y53&lt;36,2,3))))</f>
        <v>1</v>
      </c>
      <c r="Z54" s="124"/>
      <c r="AA54" s="124"/>
      <c r="AB54" s="124"/>
      <c r="AC54" s="124" t="n">
        <f aca="false">IF(AC53="","",IF(AC53&lt;0,0,IF(AC53&lt;18,1,IF(AC53&lt;36,2,3))))</f>
        <v>1</v>
      </c>
      <c r="AD54" s="124" t="n">
        <f aca="false">IF(AD53="","",IF(AD53&lt;0,0,IF(AD53&lt;18,1,IF(AD53&lt;36,2,3))))</f>
        <v>1</v>
      </c>
      <c r="AE54" s="124" t="n">
        <f aca="false">IF(AE53="","",IF(AE53&lt;0,0,IF(AE53&lt;18,1,IF(AE53&lt;36,2,3))))</f>
        <v>0</v>
      </c>
      <c r="AF54" s="124" t="n">
        <f aca="false">IF(AF53="","",IF(AF53&lt;0,0,IF(AF53&lt;18,1,IF(AF53&lt;36,2,3))))</f>
        <v>1</v>
      </c>
      <c r="AG54" s="124" t="n">
        <f aca="false">IF(AG53="","",IF(AG53&lt;0,0,IF(AG53&lt;18,1,IF(AG53&lt;36,2,3))))</f>
        <v>1</v>
      </c>
      <c r="AH54" s="124" t="n">
        <f aca="false">IF(AH53="","",IF(AH53&lt;0,0,IF(AH53&lt;18,1,IF(AH53&lt;36,2,3))))</f>
        <v>1</v>
      </c>
      <c r="AI54" s="124" t="n">
        <f aca="false">IF(AI53="","",IF(AI53&lt;0,0,IF(AI53&lt;18,1,IF(AI53&lt;36,2,3))))</f>
        <v>1</v>
      </c>
      <c r="AJ54" s="124" t="n">
        <f aca="false">IF(AJ53="","",IF(AJ53&lt;0,0,IF(AJ53&lt;18,1,IF(AJ53&lt;36,2,3))))</f>
        <v>1</v>
      </c>
      <c r="AK54" s="124" t="n">
        <f aca="false">IF(AK53="","",IF(AK53&lt;0,0,IF(AK53&lt;18,1,IF(AK53&lt;36,2,3))))</f>
        <v>1</v>
      </c>
      <c r="AL54" s="125"/>
      <c r="AM54" s="124"/>
      <c r="AN54" s="51"/>
      <c r="AO54" s="128" t="s">
        <v>34</v>
      </c>
    </row>
    <row r="55" customFormat="false" ht="17" hidden="false" customHeight="true" outlineLevel="0" collapsed="false">
      <c r="A55" s="132"/>
      <c r="B55" s="133"/>
      <c r="E55" s="97"/>
      <c r="F55" s="98"/>
      <c r="G55" s="98"/>
      <c r="H55" s="98"/>
      <c r="I55" s="98"/>
      <c r="J55" s="98"/>
      <c r="K55" s="98"/>
      <c r="L55" s="98"/>
      <c r="M55" s="129"/>
      <c r="N55" s="130" t="s">
        <v>35</v>
      </c>
      <c r="O55" s="92" t="s">
        <v>36</v>
      </c>
      <c r="P55" s="51"/>
      <c r="Q55" s="111" t="str">
        <f aca="false">IFERROR(IF((Q$4-Q52+2+Q54)&lt;0,0,IF(Q52="","",(Q$4-Q52+2+Q54))),"")</f>
        <v/>
      </c>
      <c r="R55" s="111" t="str">
        <f aca="false">IFERROR(IF((R$4-R52+2+R54)&lt;0,0,IF(R52="","",(R$4-R52+2+R54))),"")</f>
        <v/>
      </c>
      <c r="S55" s="111" t="str">
        <f aca="false">IFERROR(IF((S$4-S52+2+S54)&lt;0,0,IF(S52="","",(S$4-S52+2+S54))),"")</f>
        <v/>
      </c>
      <c r="T55" s="111" t="str">
        <f aca="false">IFERROR(IF((T$4-T52+2+T54)&lt;0,0,IF(T52="","",(T$4-T52+2+T54))),"")</f>
        <v/>
      </c>
      <c r="U55" s="111" t="str">
        <f aca="false">IFERROR(IF((U$4-U52+2+U54)&lt;0,0,IF(U52="","",(U$4-U52+2+U54))),"")</f>
        <v/>
      </c>
      <c r="V55" s="111" t="str">
        <f aca="false">IFERROR(IF((V$4-V52+2+V54)&lt;0,0,IF(V52="","",(V$4-V52+2+V54))),"")</f>
        <v/>
      </c>
      <c r="W55" s="111" t="str">
        <f aca="false">IFERROR(IF((W$4-W52+2+W54)&lt;0,0,IF(W52="","",(W$4-W52+2+W54))),"")</f>
        <v/>
      </c>
      <c r="X55" s="111" t="str">
        <f aca="false">IFERROR(IF((X$4-X52+2+X54)&lt;0,0,IF(X52="","",(X$4-X52+2+X54))),"")</f>
        <v/>
      </c>
      <c r="Y55" s="111" t="str">
        <f aca="false">IFERROR(IF((Y$4-Y52+2+Y54)&lt;0,0,IF(Y52="","",(Y$4-Y52+2+Y54))),"")</f>
        <v/>
      </c>
      <c r="Z55" s="124"/>
      <c r="AA55" s="18" t="n">
        <f aca="false">SUM(Q55:Y55)</f>
        <v>0</v>
      </c>
      <c r="AB55" s="124"/>
      <c r="AC55" s="111" t="str">
        <f aca="false">IFERROR(IF((AC$4-AC52+2+AC54)&lt;0,0,IF(AC52="","",(AC$4-AC52+2+AC54))),"")</f>
        <v/>
      </c>
      <c r="AD55" s="111" t="str">
        <f aca="false">IFERROR(IF((AD$4-AD52+2+AD54)&lt;0,0,IF(AD52="","",(AD$4-AD52+2+AD54))),"")</f>
        <v/>
      </c>
      <c r="AE55" s="111" t="str">
        <f aca="false">IFERROR(IF((AE$4-AE52+2+AE54)&lt;0,0,IF(AE52="","",(AE$4-AE52+2+AE54))),"")</f>
        <v/>
      </c>
      <c r="AF55" s="111" t="str">
        <f aca="false">IFERROR(IF((AF$4-AF52+2+AF54)&lt;0,0,IF(AF52="","",(AF$4-AF52+2+AF54))),"")</f>
        <v/>
      </c>
      <c r="AG55" s="111" t="str">
        <f aca="false">IFERROR(IF((AG$4-AG52+2+AG54)&lt;0,0,IF(AG52="","",(AG$4-AG52+2+AG54))),"")</f>
        <v/>
      </c>
      <c r="AH55" s="111" t="str">
        <f aca="false">IFERROR(IF((AH$4-AH52+2+AH54)&lt;0,0,IF(AH52="","",(AH$4-AH52+2+AH54))),"")</f>
        <v/>
      </c>
      <c r="AI55" s="111" t="str">
        <f aca="false">IFERROR(IF((AI$4-AI52+2+AI54)&lt;0,0,IF(AI52="","",(AI$4-AI52+2+AI54))),"")</f>
        <v/>
      </c>
      <c r="AJ55" s="111" t="str">
        <f aca="false">IFERROR(IF((AJ$4-AJ52+2+AJ54)&lt;0,0,IF(AJ52="","",(AJ$4-AJ52+2+AJ54))),"")</f>
        <v/>
      </c>
      <c r="AK55" s="111" t="str">
        <f aca="false">IFERROR(IF((AK$4-AK52+2+AK54)&lt;0,0,IF(AK52="","",(AK$4-AK52+2+AK54))),"")</f>
        <v/>
      </c>
      <c r="AL55" s="125"/>
      <c r="AM55" s="18" t="n">
        <f aca="false">SUM(AC55:AK55)</f>
        <v>0</v>
      </c>
      <c r="AN55" s="51"/>
      <c r="AO55" s="131" t="n">
        <f aca="false">SUM(AA55,AM55)</f>
        <v>0</v>
      </c>
    </row>
    <row r="56" customFormat="false" ht="17" hidden="false" customHeight="true" outlineLevel="0" collapsed="false">
      <c r="A56" s="132"/>
      <c r="B56" s="133"/>
    </row>
    <row r="57" customFormat="false" ht="17" hidden="false" customHeight="true" outlineLevel="0" collapsed="false">
      <c r="A57" s="132"/>
      <c r="B57" s="133"/>
      <c r="D57" s="113" t="s">
        <v>26</v>
      </c>
      <c r="E57" s="85"/>
      <c r="F57" s="86"/>
      <c r="G57" s="87" t="s">
        <v>24</v>
      </c>
      <c r="H57" s="87" t="s">
        <v>9</v>
      </c>
      <c r="I57" s="87" t="s">
        <v>10</v>
      </c>
      <c r="J57" s="87" t="s">
        <v>11</v>
      </c>
      <c r="K57" s="87" t="s">
        <v>12</v>
      </c>
      <c r="L57" s="88" t="s">
        <v>13</v>
      </c>
      <c r="M57" s="88" t="s">
        <v>14</v>
      </c>
      <c r="N57" s="88" t="s">
        <v>27</v>
      </c>
      <c r="O57" s="88" t="s">
        <v>28</v>
      </c>
      <c r="P57" s="114"/>
      <c r="Q57" s="115" t="n">
        <v>1</v>
      </c>
      <c r="R57" s="115" t="n">
        <v>2</v>
      </c>
      <c r="S57" s="115" t="n">
        <v>3</v>
      </c>
      <c r="T57" s="115" t="n">
        <v>4</v>
      </c>
      <c r="U57" s="115" t="n">
        <v>5</v>
      </c>
      <c r="V57" s="115" t="n">
        <v>6</v>
      </c>
      <c r="W57" s="115" t="n">
        <v>7</v>
      </c>
      <c r="X57" s="115" t="n">
        <v>8</v>
      </c>
      <c r="Y57" s="115" t="n">
        <v>9</v>
      </c>
      <c r="Z57" s="114"/>
      <c r="AA57" s="115" t="s">
        <v>1</v>
      </c>
      <c r="AB57" s="114"/>
      <c r="AC57" s="115" t="n">
        <v>10</v>
      </c>
      <c r="AD57" s="115" t="n">
        <v>11</v>
      </c>
      <c r="AE57" s="115" t="n">
        <v>12</v>
      </c>
      <c r="AF57" s="115" t="n">
        <v>13</v>
      </c>
      <c r="AG57" s="115" t="n">
        <v>14</v>
      </c>
      <c r="AH57" s="115" t="n">
        <v>15</v>
      </c>
      <c r="AI57" s="115" t="n">
        <v>16</v>
      </c>
      <c r="AJ57" s="115" t="n">
        <v>17</v>
      </c>
      <c r="AK57" s="115" t="n">
        <v>18</v>
      </c>
      <c r="AL57" s="30"/>
      <c r="AM57" s="115" t="s">
        <v>2</v>
      </c>
      <c r="AN57" s="32"/>
      <c r="AO57" s="116" t="s">
        <v>29</v>
      </c>
    </row>
    <row r="58" customFormat="false" ht="17" hidden="false" customHeight="true" outlineLevel="0" collapsed="false">
      <c r="A58" s="135" t="s">
        <v>44</v>
      </c>
      <c r="B58" s="133" t="n">
        <v>31.9</v>
      </c>
      <c r="D58" s="135" t="s">
        <v>44</v>
      </c>
      <c r="E58" s="90"/>
      <c r="F58" s="91"/>
      <c r="G58" s="120"/>
      <c r="H58" s="92" t="s">
        <v>31</v>
      </c>
      <c r="I58" s="92" t="s">
        <v>18</v>
      </c>
      <c r="J58" s="92" t="n">
        <v>72</v>
      </c>
      <c r="K58" s="92" t="n">
        <v>140</v>
      </c>
      <c r="L58" s="120" t="n">
        <v>12</v>
      </c>
      <c r="M58" s="94" t="n">
        <f aca="false">IF(L58="","X",(IFERROR(ROUND((L58*K58/113)+J58-$AO$4,0),"X")))</f>
        <v>33</v>
      </c>
      <c r="N58" s="121" t="n">
        <v>1</v>
      </c>
      <c r="O58" s="95" t="n">
        <v>32</v>
      </c>
      <c r="P58" s="23"/>
      <c r="Q58" s="122"/>
      <c r="R58" s="122"/>
      <c r="S58" s="122"/>
      <c r="T58" s="122"/>
      <c r="U58" s="122"/>
      <c r="V58" s="122"/>
      <c r="W58" s="122"/>
      <c r="X58" s="122"/>
      <c r="Y58" s="122"/>
      <c r="Z58" s="15"/>
      <c r="AA58" s="18" t="n">
        <f aca="false">SUM(Q58:Y58)</f>
        <v>0</v>
      </c>
      <c r="AB58" s="15"/>
      <c r="AC58" s="120"/>
      <c r="AD58" s="120"/>
      <c r="AE58" s="120"/>
      <c r="AF58" s="120"/>
      <c r="AG58" s="120"/>
      <c r="AH58" s="120"/>
      <c r="AI58" s="120"/>
      <c r="AJ58" s="120"/>
      <c r="AK58" s="120"/>
      <c r="AL58" s="15"/>
      <c r="AM58" s="18" t="n">
        <f aca="false">SUM(AC58:AK58)</f>
        <v>0</v>
      </c>
      <c r="AN58" s="23"/>
      <c r="AO58" s="123" t="n">
        <f aca="false">AM58+AA58</f>
        <v>0</v>
      </c>
    </row>
    <row r="59" customFormat="false" ht="17" hidden="false" customHeight="true" outlineLevel="0" collapsed="false">
      <c r="A59" s="135"/>
      <c r="B59" s="133"/>
      <c r="E59" s="97"/>
      <c r="F59" s="98"/>
      <c r="G59" s="98"/>
      <c r="H59" s="98"/>
      <c r="I59" s="98"/>
      <c r="J59" s="98"/>
      <c r="K59" s="98"/>
      <c r="L59" s="98"/>
      <c r="M59" s="99" t="s">
        <v>19</v>
      </c>
      <c r="N59" s="99"/>
      <c r="O59" s="99"/>
      <c r="P59" s="51"/>
      <c r="Q59" s="124" t="n">
        <f aca="false">IFERROR($O58-Q$5,"")</f>
        <v>17</v>
      </c>
      <c r="R59" s="124" t="n">
        <f aca="false">IFERROR($O58-R$5,"")</f>
        <v>29</v>
      </c>
      <c r="S59" s="124" t="n">
        <f aca="false">IFERROR($O58-S$5,"")</f>
        <v>15</v>
      </c>
      <c r="T59" s="124" t="n">
        <f aca="false">IFERROR($O58-T$5,"")</f>
        <v>31</v>
      </c>
      <c r="U59" s="124" t="n">
        <f aca="false">IFERROR($O58-U$5,"")</f>
        <v>19</v>
      </c>
      <c r="V59" s="124" t="n">
        <f aca="false">IFERROR($O58-V$5,"")</f>
        <v>21</v>
      </c>
      <c r="W59" s="124" t="n">
        <f aca="false">IFERROR($O58-W$5,"")</f>
        <v>25</v>
      </c>
      <c r="X59" s="124" t="n">
        <f aca="false">IFERROR($O58-X$5,"")</f>
        <v>27</v>
      </c>
      <c r="Y59" s="124" t="n">
        <f aca="false">IFERROR($O58-Y$5,"")</f>
        <v>23</v>
      </c>
      <c r="Z59" s="124"/>
      <c r="AA59" s="124"/>
      <c r="AB59" s="124"/>
      <c r="AC59" s="124" t="n">
        <f aca="false">IFERROR($O58-AC$5,"")</f>
        <v>16</v>
      </c>
      <c r="AD59" s="124" t="n">
        <f aca="false">IFERROR($O58-AD$5,"")</f>
        <v>28</v>
      </c>
      <c r="AE59" s="124" t="n">
        <f aca="false">IFERROR($O58-AE$5,"")</f>
        <v>14</v>
      </c>
      <c r="AF59" s="124" t="n">
        <f aca="false">IFERROR($O58-AF$5,"")</f>
        <v>30</v>
      </c>
      <c r="AG59" s="124" t="n">
        <f aca="false">IFERROR($O58-AG$5,"")</f>
        <v>18</v>
      </c>
      <c r="AH59" s="124" t="n">
        <f aca="false">IFERROR($O58-AH$5,"")</f>
        <v>20</v>
      </c>
      <c r="AI59" s="124" t="n">
        <f aca="false">IFERROR($O58-AI$5,"")</f>
        <v>24</v>
      </c>
      <c r="AJ59" s="124" t="n">
        <f aca="false">IFERROR($O58-AJ$5,"")</f>
        <v>26</v>
      </c>
      <c r="AK59" s="124" t="n">
        <f aca="false">IFERROR($O58-AK$5,"")</f>
        <v>22</v>
      </c>
      <c r="AL59" s="125"/>
      <c r="AM59" s="124"/>
      <c r="AN59" s="51"/>
      <c r="AO59" s="51"/>
    </row>
    <row r="60" customFormat="false" ht="17" hidden="false" customHeight="true" outlineLevel="0" collapsed="false">
      <c r="A60" s="135"/>
      <c r="B60" s="133"/>
      <c r="E60" s="97"/>
      <c r="F60" s="98"/>
      <c r="G60" s="98"/>
      <c r="H60" s="98"/>
      <c r="I60" s="98"/>
      <c r="J60" s="98"/>
      <c r="K60" s="98"/>
      <c r="L60" s="98"/>
      <c r="M60" s="126" t="s">
        <v>32</v>
      </c>
      <c r="N60" s="126"/>
      <c r="O60" s="127" t="s">
        <v>33</v>
      </c>
      <c r="P60" s="51"/>
      <c r="Q60" s="124" t="n">
        <f aca="false">IF(Q59="","",IF(Q59&lt;0,0,IF(Q59&lt;18,1,IF(Q59&lt;36,2,3))))</f>
        <v>1</v>
      </c>
      <c r="R60" s="124" t="n">
        <f aca="false">IF(R59="","",IF(R59&lt;0,0,IF(R59&lt;18,1,IF(R59&lt;36,2,3))))</f>
        <v>2</v>
      </c>
      <c r="S60" s="124" t="n">
        <f aca="false">IF(S59="","",IF(S59&lt;0,0,IF(S59&lt;18,1,IF(S59&lt;36,2,3))))</f>
        <v>1</v>
      </c>
      <c r="T60" s="124" t="n">
        <f aca="false">IF(T59="","",IF(T59&lt;0,0,IF(T59&lt;18,1,IF(T59&lt;36,2,3))))</f>
        <v>2</v>
      </c>
      <c r="U60" s="124" t="n">
        <f aca="false">IF(U59="","",IF(U59&lt;0,0,IF(U59&lt;18,1,IF(U59&lt;36,2,3))))</f>
        <v>2</v>
      </c>
      <c r="V60" s="124" t="n">
        <f aca="false">IF(V59="","",IF(V59&lt;0,0,IF(V59&lt;18,1,IF(V59&lt;36,2,3))))</f>
        <v>2</v>
      </c>
      <c r="W60" s="124" t="n">
        <f aca="false">IF(W59="","",IF(W59&lt;0,0,IF(W59&lt;18,1,IF(W59&lt;36,2,3))))</f>
        <v>2</v>
      </c>
      <c r="X60" s="124" t="n">
        <f aca="false">IF(X59="","",IF(X59&lt;0,0,IF(X59&lt;18,1,IF(X59&lt;36,2,3))))</f>
        <v>2</v>
      </c>
      <c r="Y60" s="124" t="n">
        <f aca="false">IF(Y59="","",IF(Y59&lt;0,0,IF(Y59&lt;18,1,IF(Y59&lt;36,2,3))))</f>
        <v>2</v>
      </c>
      <c r="Z60" s="124"/>
      <c r="AA60" s="124"/>
      <c r="AB60" s="124"/>
      <c r="AC60" s="124" t="n">
        <f aca="false">IF(AC59="","",IF(AC59&lt;0,0,IF(AC59&lt;18,1,IF(AC59&lt;36,2,3))))</f>
        <v>1</v>
      </c>
      <c r="AD60" s="124" t="n">
        <f aca="false">IF(AD59="","",IF(AD59&lt;0,0,IF(AD59&lt;18,1,IF(AD59&lt;36,2,3))))</f>
        <v>2</v>
      </c>
      <c r="AE60" s="124" t="n">
        <f aca="false">IF(AE59="","",IF(AE59&lt;0,0,IF(AE59&lt;18,1,IF(AE59&lt;36,2,3))))</f>
        <v>1</v>
      </c>
      <c r="AF60" s="124" t="n">
        <f aca="false">IF(AF59="","",IF(AF59&lt;0,0,IF(AF59&lt;18,1,IF(AF59&lt;36,2,3))))</f>
        <v>2</v>
      </c>
      <c r="AG60" s="124" t="n">
        <f aca="false">IF(AG59="","",IF(AG59&lt;0,0,IF(AG59&lt;18,1,IF(AG59&lt;36,2,3))))</f>
        <v>2</v>
      </c>
      <c r="AH60" s="124" t="n">
        <f aca="false">IF(AH59="","",IF(AH59&lt;0,0,IF(AH59&lt;18,1,IF(AH59&lt;36,2,3))))</f>
        <v>2</v>
      </c>
      <c r="AI60" s="124" t="n">
        <f aca="false">IF(AI59="","",IF(AI59&lt;0,0,IF(AI59&lt;18,1,IF(AI59&lt;36,2,3))))</f>
        <v>2</v>
      </c>
      <c r="AJ60" s="124" t="n">
        <f aca="false">IF(AJ59="","",IF(AJ59&lt;0,0,IF(AJ59&lt;18,1,IF(AJ59&lt;36,2,3))))</f>
        <v>2</v>
      </c>
      <c r="AK60" s="124" t="n">
        <f aca="false">IF(AK59="","",IF(AK59&lt;0,0,IF(AK59&lt;18,1,IF(AK59&lt;36,2,3))))</f>
        <v>2</v>
      </c>
      <c r="AL60" s="125"/>
      <c r="AM60" s="124"/>
      <c r="AN60" s="51"/>
      <c r="AO60" s="128" t="s">
        <v>34</v>
      </c>
    </row>
    <row r="61" customFormat="false" ht="17" hidden="false" customHeight="true" outlineLevel="0" collapsed="false">
      <c r="A61" s="135"/>
      <c r="B61" s="133"/>
      <c r="E61" s="97"/>
      <c r="F61" s="98"/>
      <c r="G61" s="98"/>
      <c r="H61" s="98"/>
      <c r="I61" s="98"/>
      <c r="J61" s="98"/>
      <c r="K61" s="98"/>
      <c r="L61" s="98"/>
      <c r="M61" s="129"/>
      <c r="N61" s="130" t="s">
        <v>35</v>
      </c>
      <c r="O61" s="92" t="s">
        <v>36</v>
      </c>
      <c r="P61" s="51"/>
      <c r="Q61" s="111" t="str">
        <f aca="false">IFERROR(IF((Q$4-Q58+2+Q60)&lt;0,0,IF(Q58="","",(Q$4-Q58+2+Q60))),"")</f>
        <v/>
      </c>
      <c r="R61" s="111" t="str">
        <f aca="false">IFERROR(IF((R$4-R58+2+R60)&lt;0,0,IF(R58="","",(R$4-R58+2+R60))),"")</f>
        <v/>
      </c>
      <c r="S61" s="111" t="str">
        <f aca="false">IFERROR(IF((S$4-S58+2+S60)&lt;0,0,IF(S58="","",(S$4-S58+2+S60))),"")</f>
        <v/>
      </c>
      <c r="T61" s="111" t="str">
        <f aca="false">IFERROR(IF((T$4-T58+2+T60)&lt;0,0,IF(T58="","",(T$4-T58+2+T60))),"")</f>
        <v/>
      </c>
      <c r="U61" s="111" t="str">
        <f aca="false">IFERROR(IF((U$4-U58+2+U60)&lt;0,0,IF(U58="","",(U$4-U58+2+U60))),"")</f>
        <v/>
      </c>
      <c r="V61" s="111" t="str">
        <f aca="false">IFERROR(IF((V$4-V58+2+V60)&lt;0,0,IF(V58="","",(V$4-V58+2+V60))),"")</f>
        <v/>
      </c>
      <c r="W61" s="111" t="str">
        <f aca="false">IFERROR(IF((W$4-W58+2+W60)&lt;0,0,IF(W58="","",(W$4-W58+2+W60))),"")</f>
        <v/>
      </c>
      <c r="X61" s="111" t="str">
        <f aca="false">IFERROR(IF((X$4-X58+2+X60)&lt;0,0,IF(X58="","",(X$4-X58+2+X60))),"")</f>
        <v/>
      </c>
      <c r="Y61" s="111" t="str">
        <f aca="false">IFERROR(IF((Y$4-Y58+2+Y60)&lt;0,0,IF(Y58="","",(Y$4-Y58+2+Y60))),"")</f>
        <v/>
      </c>
      <c r="Z61" s="124"/>
      <c r="AA61" s="18" t="n">
        <f aca="false">SUM(Q61:Y61)</f>
        <v>0</v>
      </c>
      <c r="AB61" s="124"/>
      <c r="AC61" s="111" t="str">
        <f aca="false">IFERROR(IF((AC$4-AC58+2+AC60)&lt;0,0,IF(AC58="","",(AC$4-AC58+2+AC60))),"")</f>
        <v/>
      </c>
      <c r="AD61" s="111" t="str">
        <f aca="false">IFERROR(IF((AD$4-AD58+2+AD60)&lt;0,0,IF(AD58="","",(AD$4-AD58+2+AD60))),"")</f>
        <v/>
      </c>
      <c r="AE61" s="111" t="str">
        <f aca="false">IFERROR(IF((AE$4-AE58+2+AE60)&lt;0,0,IF(AE58="","",(AE$4-AE58+2+AE60))),"")</f>
        <v/>
      </c>
      <c r="AF61" s="111" t="str">
        <f aca="false">IFERROR(IF((AF$4-AF58+2+AF60)&lt;0,0,IF(AF58="","",(AF$4-AF58+2+AF60))),"")</f>
        <v/>
      </c>
      <c r="AG61" s="111" t="str">
        <f aca="false">IFERROR(IF((AG$4-AG58+2+AG60)&lt;0,0,IF(AG58="","",(AG$4-AG58+2+AG60))),"")</f>
        <v/>
      </c>
      <c r="AH61" s="111" t="str">
        <f aca="false">IFERROR(IF((AH$4-AH58+2+AH60)&lt;0,0,IF(AH58="","",(AH$4-AH58+2+AH60))),"")</f>
        <v/>
      </c>
      <c r="AI61" s="111" t="str">
        <f aca="false">IFERROR(IF((AI$4-AI58+2+AI60)&lt;0,0,IF(AI58="","",(AI$4-AI58+2+AI60))),"")</f>
        <v/>
      </c>
      <c r="AJ61" s="111" t="str">
        <f aca="false">IFERROR(IF((AJ$4-AJ58+2+AJ60)&lt;0,0,IF(AJ58="","",(AJ$4-AJ58+2+AJ60))),"")</f>
        <v/>
      </c>
      <c r="AK61" s="111" t="str">
        <f aca="false">IFERROR(IF((AK$4-AK58+2+AK60)&lt;0,0,IF(AK58="","",(AK$4-AK58+2+AK60))),"")</f>
        <v/>
      </c>
      <c r="AL61" s="125"/>
      <c r="AM61" s="18" t="n">
        <f aca="false">SUM(AC61:AK61)</f>
        <v>0</v>
      </c>
      <c r="AN61" s="51"/>
      <c r="AO61" s="131" t="n">
        <f aca="false">SUM(AA61,AM61)</f>
        <v>0</v>
      </c>
    </row>
    <row r="62" customFormat="false" ht="17" hidden="false" customHeight="true" outlineLevel="0" collapsed="false">
      <c r="A62" s="135"/>
      <c r="B62" s="133"/>
    </row>
    <row r="63" customFormat="false" ht="17" hidden="false" customHeight="true" outlineLevel="0" collapsed="false">
      <c r="A63" s="135"/>
      <c r="B63" s="133"/>
      <c r="D63" s="113" t="s">
        <v>26</v>
      </c>
      <c r="E63" s="85"/>
      <c r="F63" s="86"/>
      <c r="G63" s="87" t="s">
        <v>24</v>
      </c>
      <c r="H63" s="87" t="s">
        <v>9</v>
      </c>
      <c r="I63" s="87" t="s">
        <v>10</v>
      </c>
      <c r="J63" s="87" t="s">
        <v>11</v>
      </c>
      <c r="K63" s="87" t="s">
        <v>12</v>
      </c>
      <c r="L63" s="88" t="s">
        <v>13</v>
      </c>
      <c r="M63" s="88" t="s">
        <v>14</v>
      </c>
      <c r="N63" s="88" t="s">
        <v>27</v>
      </c>
      <c r="O63" s="88" t="s">
        <v>28</v>
      </c>
      <c r="P63" s="114"/>
      <c r="Q63" s="115" t="n">
        <v>1</v>
      </c>
      <c r="R63" s="115" t="n">
        <v>2</v>
      </c>
      <c r="S63" s="115" t="n">
        <v>3</v>
      </c>
      <c r="T63" s="115" t="n">
        <v>4</v>
      </c>
      <c r="U63" s="115" t="n">
        <v>5</v>
      </c>
      <c r="V63" s="115" t="n">
        <v>6</v>
      </c>
      <c r="W63" s="115" t="n">
        <v>7</v>
      </c>
      <c r="X63" s="115" t="n">
        <v>8</v>
      </c>
      <c r="Y63" s="115" t="n">
        <v>9</v>
      </c>
      <c r="Z63" s="114"/>
      <c r="AA63" s="115" t="s">
        <v>1</v>
      </c>
      <c r="AB63" s="114"/>
      <c r="AC63" s="115" t="n">
        <v>10</v>
      </c>
      <c r="AD63" s="115" t="n">
        <v>11</v>
      </c>
      <c r="AE63" s="115" t="n">
        <v>12</v>
      </c>
      <c r="AF63" s="115" t="n">
        <v>13</v>
      </c>
      <c r="AG63" s="115" t="n">
        <v>14</v>
      </c>
      <c r="AH63" s="115" t="n">
        <v>15</v>
      </c>
      <c r="AI63" s="115" t="n">
        <v>16</v>
      </c>
      <c r="AJ63" s="115" t="n">
        <v>17</v>
      </c>
      <c r="AK63" s="115" t="n">
        <v>18</v>
      </c>
      <c r="AL63" s="30"/>
      <c r="AM63" s="115" t="s">
        <v>2</v>
      </c>
      <c r="AN63" s="32"/>
      <c r="AO63" s="116" t="s">
        <v>29</v>
      </c>
    </row>
    <row r="64" customFormat="false" ht="17" hidden="false" customHeight="true" outlineLevel="0" collapsed="false">
      <c r="A64" s="136" t="s">
        <v>45</v>
      </c>
      <c r="B64" s="133" t="n">
        <v>34</v>
      </c>
      <c r="D64" s="136" t="s">
        <v>45</v>
      </c>
      <c r="E64" s="90"/>
      <c r="F64" s="91"/>
      <c r="G64" s="120"/>
      <c r="H64" s="92" t="s">
        <v>31</v>
      </c>
      <c r="I64" s="92" t="s">
        <v>18</v>
      </c>
      <c r="J64" s="92" t="n">
        <v>72</v>
      </c>
      <c r="K64" s="92" t="n">
        <v>140</v>
      </c>
      <c r="L64" s="120" t="n">
        <v>12</v>
      </c>
      <c r="M64" s="94" t="n">
        <f aca="false">IF(L64="","X",(IFERROR(ROUND((L64*K64/113)+J64-$AO$4,0),"X")))</f>
        <v>33</v>
      </c>
      <c r="N64" s="121" t="n">
        <v>1</v>
      </c>
      <c r="O64" s="95" t="n">
        <v>34</v>
      </c>
      <c r="P64" s="23"/>
      <c r="Q64" s="122"/>
      <c r="R64" s="122"/>
      <c r="S64" s="122"/>
      <c r="T64" s="122"/>
      <c r="U64" s="122"/>
      <c r="V64" s="122"/>
      <c r="W64" s="122"/>
      <c r="X64" s="122"/>
      <c r="Y64" s="122"/>
      <c r="Z64" s="15"/>
      <c r="AA64" s="18" t="n">
        <f aca="false">SUM(Q64:Y64)</f>
        <v>0</v>
      </c>
      <c r="AB64" s="15"/>
      <c r="AC64" s="120"/>
      <c r="AD64" s="120"/>
      <c r="AE64" s="120"/>
      <c r="AF64" s="120"/>
      <c r="AG64" s="120"/>
      <c r="AH64" s="120"/>
      <c r="AI64" s="120"/>
      <c r="AJ64" s="120"/>
      <c r="AK64" s="120"/>
      <c r="AL64" s="15"/>
      <c r="AM64" s="18" t="n">
        <f aca="false">SUM(AC64:AK64)</f>
        <v>0</v>
      </c>
      <c r="AN64" s="23"/>
      <c r="AO64" s="123" t="n">
        <f aca="false">AM64+AA64</f>
        <v>0</v>
      </c>
    </row>
    <row r="65" customFormat="false" ht="17" hidden="false" customHeight="true" outlineLevel="0" collapsed="false">
      <c r="A65" s="136"/>
      <c r="B65" s="133"/>
      <c r="E65" s="97"/>
      <c r="F65" s="98"/>
      <c r="G65" s="98"/>
      <c r="H65" s="98"/>
      <c r="I65" s="98"/>
      <c r="J65" s="98"/>
      <c r="K65" s="98"/>
      <c r="L65" s="98"/>
      <c r="M65" s="99" t="s">
        <v>19</v>
      </c>
      <c r="N65" s="99"/>
      <c r="O65" s="134"/>
      <c r="P65" s="51"/>
      <c r="Q65" s="124" t="n">
        <f aca="false">IFERROR($O64-Q$5,"")</f>
        <v>19</v>
      </c>
      <c r="R65" s="124" t="n">
        <f aca="false">IFERROR($O64-R$5,"")</f>
        <v>31</v>
      </c>
      <c r="S65" s="124" t="n">
        <f aca="false">IFERROR($O64-S$5,"")</f>
        <v>17</v>
      </c>
      <c r="T65" s="124" t="n">
        <f aca="false">IFERROR($O64-T$5,"")</f>
        <v>33</v>
      </c>
      <c r="U65" s="124" t="n">
        <f aca="false">IFERROR($O64-U$5,"")</f>
        <v>21</v>
      </c>
      <c r="V65" s="124" t="n">
        <f aca="false">IFERROR($O64-V$5,"")</f>
        <v>23</v>
      </c>
      <c r="W65" s="124" t="n">
        <f aca="false">IFERROR($O64-W$5,"")</f>
        <v>27</v>
      </c>
      <c r="X65" s="124" t="n">
        <f aca="false">IFERROR($O64-X$5,"")</f>
        <v>29</v>
      </c>
      <c r="Y65" s="124" t="n">
        <f aca="false">IFERROR($O64-Y$5,"")</f>
        <v>25</v>
      </c>
      <c r="Z65" s="124"/>
      <c r="AA65" s="124"/>
      <c r="AB65" s="124"/>
      <c r="AC65" s="124" t="n">
        <f aca="false">IFERROR($O64-AC$5,"")</f>
        <v>18</v>
      </c>
      <c r="AD65" s="124" t="n">
        <f aca="false">IFERROR($O64-AD$5,"")</f>
        <v>30</v>
      </c>
      <c r="AE65" s="124" t="n">
        <f aca="false">IFERROR($O64-AE$5,"")</f>
        <v>16</v>
      </c>
      <c r="AF65" s="124" t="n">
        <f aca="false">IFERROR($O64-AF$5,"")</f>
        <v>32</v>
      </c>
      <c r="AG65" s="124" t="n">
        <f aca="false">IFERROR($O64-AG$5,"")</f>
        <v>20</v>
      </c>
      <c r="AH65" s="124" t="n">
        <f aca="false">IFERROR($O64-AH$5,"")</f>
        <v>22</v>
      </c>
      <c r="AI65" s="124" t="n">
        <f aca="false">IFERROR($O64-AI$5,"")</f>
        <v>26</v>
      </c>
      <c r="AJ65" s="124" t="n">
        <f aca="false">IFERROR($O64-AJ$5,"")</f>
        <v>28</v>
      </c>
      <c r="AK65" s="124" t="n">
        <f aca="false">IFERROR($O64-AK$5,"")</f>
        <v>24</v>
      </c>
      <c r="AL65" s="125"/>
      <c r="AM65" s="124"/>
      <c r="AN65" s="51"/>
      <c r="AO65" s="51"/>
    </row>
    <row r="66" customFormat="false" ht="17" hidden="false" customHeight="true" outlineLevel="0" collapsed="false">
      <c r="A66" s="136"/>
      <c r="B66" s="133"/>
      <c r="E66" s="97"/>
      <c r="F66" s="98"/>
      <c r="G66" s="98"/>
      <c r="H66" s="98"/>
      <c r="I66" s="98"/>
      <c r="J66" s="98"/>
      <c r="K66" s="98"/>
      <c r="L66" s="98"/>
      <c r="M66" s="126" t="s">
        <v>32</v>
      </c>
      <c r="N66" s="126"/>
      <c r="O66" s="127" t="s">
        <v>33</v>
      </c>
      <c r="P66" s="51"/>
      <c r="Q66" s="124" t="n">
        <f aca="false">IF(Q65="","",IF(Q65&lt;0,0,IF(Q65&lt;18,1,IF(Q65&lt;36,2,3))))</f>
        <v>2</v>
      </c>
      <c r="R66" s="124" t="n">
        <f aca="false">IF(R65="","",IF(R65&lt;0,0,IF(R65&lt;18,1,IF(R65&lt;36,2,3))))</f>
        <v>2</v>
      </c>
      <c r="S66" s="124" t="n">
        <f aca="false">IF(S65="","",IF(S65&lt;0,0,IF(S65&lt;18,1,IF(S65&lt;36,2,3))))</f>
        <v>1</v>
      </c>
      <c r="T66" s="124" t="n">
        <f aca="false">IF(T65="","",IF(T65&lt;0,0,IF(T65&lt;18,1,IF(T65&lt;36,2,3))))</f>
        <v>2</v>
      </c>
      <c r="U66" s="124" t="n">
        <f aca="false">IF(U65="","",IF(U65&lt;0,0,IF(U65&lt;18,1,IF(U65&lt;36,2,3))))</f>
        <v>2</v>
      </c>
      <c r="V66" s="124" t="n">
        <f aca="false">IF(V65="","",IF(V65&lt;0,0,IF(V65&lt;18,1,IF(V65&lt;36,2,3))))</f>
        <v>2</v>
      </c>
      <c r="W66" s="124" t="n">
        <f aca="false">IF(W65="","",IF(W65&lt;0,0,IF(W65&lt;18,1,IF(W65&lt;36,2,3))))</f>
        <v>2</v>
      </c>
      <c r="X66" s="124" t="n">
        <f aca="false">IF(X65="","",IF(X65&lt;0,0,IF(X65&lt;18,1,IF(X65&lt;36,2,3))))</f>
        <v>2</v>
      </c>
      <c r="Y66" s="124" t="n">
        <f aca="false">IF(Y65="","",IF(Y65&lt;0,0,IF(Y65&lt;18,1,IF(Y65&lt;36,2,3))))</f>
        <v>2</v>
      </c>
      <c r="Z66" s="124"/>
      <c r="AA66" s="124"/>
      <c r="AB66" s="124"/>
      <c r="AC66" s="124" t="n">
        <f aca="false">IF(AC65="","",IF(AC65&lt;0,0,IF(AC65&lt;18,1,IF(AC65&lt;36,2,3))))</f>
        <v>2</v>
      </c>
      <c r="AD66" s="124" t="n">
        <f aca="false">IF(AD65="","",IF(AD65&lt;0,0,IF(AD65&lt;18,1,IF(AD65&lt;36,2,3))))</f>
        <v>2</v>
      </c>
      <c r="AE66" s="124" t="n">
        <f aca="false">IF(AE65="","",IF(AE65&lt;0,0,IF(AE65&lt;18,1,IF(AE65&lt;36,2,3))))</f>
        <v>1</v>
      </c>
      <c r="AF66" s="124" t="n">
        <f aca="false">IF(AF65="","",IF(AF65&lt;0,0,IF(AF65&lt;18,1,IF(AF65&lt;36,2,3))))</f>
        <v>2</v>
      </c>
      <c r="AG66" s="124" t="n">
        <f aca="false">IF(AG65="","",IF(AG65&lt;0,0,IF(AG65&lt;18,1,IF(AG65&lt;36,2,3))))</f>
        <v>2</v>
      </c>
      <c r="AH66" s="124" t="n">
        <f aca="false">IF(AH65="","",IF(AH65&lt;0,0,IF(AH65&lt;18,1,IF(AH65&lt;36,2,3))))</f>
        <v>2</v>
      </c>
      <c r="AI66" s="124" t="n">
        <f aca="false">IF(AI65="","",IF(AI65&lt;0,0,IF(AI65&lt;18,1,IF(AI65&lt;36,2,3))))</f>
        <v>2</v>
      </c>
      <c r="AJ66" s="124" t="n">
        <f aca="false">IF(AJ65="","",IF(AJ65&lt;0,0,IF(AJ65&lt;18,1,IF(AJ65&lt;36,2,3))))</f>
        <v>2</v>
      </c>
      <c r="AK66" s="124" t="n">
        <f aca="false">IF(AK65="","",IF(AK65&lt;0,0,IF(AK65&lt;18,1,IF(AK65&lt;36,2,3))))</f>
        <v>2</v>
      </c>
      <c r="AL66" s="125"/>
      <c r="AM66" s="124"/>
      <c r="AN66" s="51"/>
      <c r="AO66" s="128" t="s">
        <v>34</v>
      </c>
    </row>
    <row r="67" customFormat="false" ht="17" hidden="false" customHeight="true" outlineLevel="0" collapsed="false">
      <c r="A67" s="136"/>
      <c r="B67" s="133"/>
      <c r="E67" s="97"/>
      <c r="F67" s="98"/>
      <c r="G67" s="98"/>
      <c r="H67" s="98"/>
      <c r="I67" s="98"/>
      <c r="J67" s="98"/>
      <c r="K67" s="98"/>
      <c r="L67" s="98"/>
      <c r="M67" s="129"/>
      <c r="N67" s="130" t="s">
        <v>35</v>
      </c>
      <c r="O67" s="92" t="s">
        <v>36</v>
      </c>
      <c r="P67" s="51"/>
      <c r="Q67" s="111" t="str">
        <f aca="false">IFERROR(IF((Q$4-Q64+2+Q66)&lt;0,0,IF(Q64="","",(Q$4-Q64+2+Q66))),"")</f>
        <v/>
      </c>
      <c r="R67" s="111" t="str">
        <f aca="false">IFERROR(IF((R$4-R64+2+R66)&lt;0,0,IF(R64="","",(R$4-R64+2+R66))),"")</f>
        <v/>
      </c>
      <c r="S67" s="111" t="str">
        <f aca="false">IFERROR(IF((S$4-S64+2+S66)&lt;0,0,IF(S64="","",(S$4-S64+2+S66))),"")</f>
        <v/>
      </c>
      <c r="T67" s="111" t="str">
        <f aca="false">IFERROR(IF((T$4-T64+2+T66)&lt;0,0,IF(T64="","",(T$4-T64+2+T66))),"")</f>
        <v/>
      </c>
      <c r="U67" s="111" t="str">
        <f aca="false">IFERROR(IF((U$4-U64+2+U66)&lt;0,0,IF(U64="","",(U$4-U64+2+U66))),"")</f>
        <v/>
      </c>
      <c r="V67" s="111" t="str">
        <f aca="false">IFERROR(IF((V$4-V64+2+V66)&lt;0,0,IF(V64="","",(V$4-V64+2+V66))),"")</f>
        <v/>
      </c>
      <c r="W67" s="111" t="str">
        <f aca="false">IFERROR(IF((W$4-W64+2+W66)&lt;0,0,IF(W64="","",(W$4-W64+2+W66))),"")</f>
        <v/>
      </c>
      <c r="X67" s="111" t="str">
        <f aca="false">IFERROR(IF((X$4-X64+2+X66)&lt;0,0,IF(X64="","",(X$4-X64+2+X66))),"")</f>
        <v/>
      </c>
      <c r="Y67" s="111" t="str">
        <f aca="false">IFERROR(IF((Y$4-Y64+2+Y66)&lt;0,0,IF(Y64="","",(Y$4-Y64+2+Y66))),"")</f>
        <v/>
      </c>
      <c r="Z67" s="124"/>
      <c r="AA67" s="18" t="n">
        <f aca="false">SUM(Q67:Y67)</f>
        <v>0</v>
      </c>
      <c r="AB67" s="124"/>
      <c r="AC67" s="111" t="str">
        <f aca="false">IFERROR(IF((AC$4-AC64+2+AC66)&lt;0,0,IF(AC64="","",(AC$4-AC64+2+AC66))),"")</f>
        <v/>
      </c>
      <c r="AD67" s="111" t="str">
        <f aca="false">IFERROR(IF((AD$4-AD64+2+AD66)&lt;0,0,IF(AD64="","",(AD$4-AD64+2+AD66))),"")</f>
        <v/>
      </c>
      <c r="AE67" s="111" t="str">
        <f aca="false">IFERROR(IF((AE$4-AE64+2+AE66)&lt;0,0,IF(AE64="","",(AE$4-AE64+2+AE66))),"")</f>
        <v/>
      </c>
      <c r="AF67" s="111" t="str">
        <f aca="false">IFERROR(IF((AF$4-AF64+2+AF66)&lt;0,0,IF(AF64="","",(AF$4-AF64+2+AF66))),"")</f>
        <v/>
      </c>
      <c r="AG67" s="111" t="str">
        <f aca="false">IFERROR(IF((AG$4-AG64+2+AG66)&lt;0,0,IF(AG64="","",(AG$4-AG64+2+AG66))),"")</f>
        <v/>
      </c>
      <c r="AH67" s="111" t="str">
        <f aca="false">IFERROR(IF((AH$4-AH64+2+AH66)&lt;0,0,IF(AH64="","",(AH$4-AH64+2+AH66))),"")</f>
        <v/>
      </c>
      <c r="AI67" s="111" t="str">
        <f aca="false">IFERROR(IF((AI$4-AI64+2+AI66)&lt;0,0,IF(AI64="","",(AI$4-AI64+2+AI66))),"")</f>
        <v/>
      </c>
      <c r="AJ67" s="111" t="str">
        <f aca="false">IFERROR(IF((AJ$4-AJ64+2+AJ66)&lt;0,0,IF(AJ64="","",(AJ$4-AJ64+2+AJ66))),"")</f>
        <v/>
      </c>
      <c r="AK67" s="111" t="str">
        <f aca="false">IFERROR(IF((AK$4-AK64+2+AK66)&lt;0,0,IF(AK64="","",(AK$4-AK64+2+AK66))),"")</f>
        <v/>
      </c>
      <c r="AL67" s="125"/>
      <c r="AM67" s="18" t="n">
        <f aca="false">SUM(AC67:AK67)</f>
        <v>0</v>
      </c>
      <c r="AN67" s="51"/>
      <c r="AO67" s="131" t="n">
        <f aca="false">SUM(AA67,AM67)</f>
        <v>0</v>
      </c>
    </row>
    <row r="68" customFormat="false" ht="17" hidden="false" customHeight="true" outlineLevel="0" collapsed="false">
      <c r="A68" s="136"/>
      <c r="B68" s="133"/>
    </row>
    <row r="69" customFormat="false" ht="17" hidden="false" customHeight="true" outlineLevel="0" collapsed="false">
      <c r="A69" s="136"/>
      <c r="B69" s="133"/>
      <c r="D69" s="113" t="s">
        <v>26</v>
      </c>
      <c r="E69" s="85"/>
      <c r="F69" s="86"/>
      <c r="G69" s="87" t="s">
        <v>24</v>
      </c>
      <c r="H69" s="87" t="s">
        <v>9</v>
      </c>
      <c r="I69" s="87" t="s">
        <v>10</v>
      </c>
      <c r="J69" s="87" t="s">
        <v>11</v>
      </c>
      <c r="K69" s="87" t="s">
        <v>12</v>
      </c>
      <c r="L69" s="88" t="s">
        <v>13</v>
      </c>
      <c r="M69" s="88" t="s">
        <v>14</v>
      </c>
      <c r="N69" s="88" t="s">
        <v>27</v>
      </c>
      <c r="O69" s="88" t="s">
        <v>28</v>
      </c>
      <c r="P69" s="114"/>
      <c r="Q69" s="115" t="n">
        <v>1</v>
      </c>
      <c r="R69" s="115" t="n">
        <v>2</v>
      </c>
      <c r="S69" s="115" t="n">
        <v>3</v>
      </c>
      <c r="T69" s="115" t="n">
        <v>4</v>
      </c>
      <c r="U69" s="115" t="n">
        <v>5</v>
      </c>
      <c r="V69" s="115" t="n">
        <v>6</v>
      </c>
      <c r="W69" s="115" t="n">
        <v>7</v>
      </c>
      <c r="X69" s="115" t="n">
        <v>8</v>
      </c>
      <c r="Y69" s="115" t="n">
        <v>9</v>
      </c>
      <c r="Z69" s="114"/>
      <c r="AA69" s="115" t="s">
        <v>1</v>
      </c>
      <c r="AB69" s="114"/>
      <c r="AC69" s="115" t="n">
        <v>10</v>
      </c>
      <c r="AD69" s="115" t="n">
        <v>11</v>
      </c>
      <c r="AE69" s="115" t="n">
        <v>12</v>
      </c>
      <c r="AF69" s="115" t="n">
        <v>13</v>
      </c>
      <c r="AG69" s="115" t="n">
        <v>14</v>
      </c>
      <c r="AH69" s="115" t="n">
        <v>15</v>
      </c>
      <c r="AI69" s="115" t="n">
        <v>16</v>
      </c>
      <c r="AJ69" s="115" t="n">
        <v>17</v>
      </c>
      <c r="AK69" s="115" t="n">
        <v>18</v>
      </c>
      <c r="AL69" s="30"/>
      <c r="AM69" s="115" t="s">
        <v>2</v>
      </c>
      <c r="AN69" s="32"/>
      <c r="AO69" s="116" t="s">
        <v>29</v>
      </c>
    </row>
    <row r="70" customFormat="false" ht="17" hidden="false" customHeight="true" outlineLevel="0" collapsed="false">
      <c r="A70" s="135" t="s">
        <v>46</v>
      </c>
      <c r="B70" s="133" t="n">
        <v>25</v>
      </c>
      <c r="D70" s="135" t="s">
        <v>46</v>
      </c>
      <c r="E70" s="90"/>
      <c r="F70" s="91"/>
      <c r="G70" s="120"/>
      <c r="H70" s="92" t="s">
        <v>31</v>
      </c>
      <c r="I70" s="92" t="s">
        <v>18</v>
      </c>
      <c r="J70" s="92" t="n">
        <v>72</v>
      </c>
      <c r="K70" s="92" t="n">
        <v>140</v>
      </c>
      <c r="L70" s="120" t="n">
        <v>12</v>
      </c>
      <c r="M70" s="94" t="n">
        <f aca="false">IF(L70="","X",(IFERROR(ROUND((L70*K70/113)+J70-$AO$4,0),"X")))</f>
        <v>33</v>
      </c>
      <c r="N70" s="121" t="n">
        <v>1</v>
      </c>
      <c r="O70" s="95" t="n">
        <v>25</v>
      </c>
      <c r="P70" s="23"/>
      <c r="Q70" s="122"/>
      <c r="R70" s="122"/>
      <c r="S70" s="122"/>
      <c r="T70" s="122"/>
      <c r="U70" s="122"/>
      <c r="V70" s="122"/>
      <c r="W70" s="122"/>
      <c r="X70" s="122"/>
      <c r="Y70" s="122"/>
      <c r="Z70" s="15"/>
      <c r="AA70" s="18" t="n">
        <f aca="false">SUM(Q70:Y70)</f>
        <v>0</v>
      </c>
      <c r="AB70" s="15"/>
      <c r="AC70" s="120"/>
      <c r="AD70" s="120"/>
      <c r="AE70" s="120"/>
      <c r="AF70" s="120"/>
      <c r="AG70" s="120"/>
      <c r="AH70" s="120"/>
      <c r="AI70" s="120"/>
      <c r="AJ70" s="120"/>
      <c r="AK70" s="120"/>
      <c r="AL70" s="15"/>
      <c r="AM70" s="18" t="n">
        <f aca="false">SUM(AC70:AK70)</f>
        <v>0</v>
      </c>
      <c r="AN70" s="23"/>
      <c r="AO70" s="123" t="n">
        <f aca="false">AM70+AA70</f>
        <v>0</v>
      </c>
    </row>
    <row r="71" customFormat="false" ht="17" hidden="false" customHeight="true" outlineLevel="0" collapsed="false">
      <c r="A71" s="135"/>
      <c r="B71" s="133"/>
      <c r="E71" s="97"/>
      <c r="F71" s="98"/>
      <c r="G71" s="98"/>
      <c r="H71" s="98"/>
      <c r="I71" s="98"/>
      <c r="J71" s="98"/>
      <c r="K71" s="98"/>
      <c r="L71" s="98"/>
      <c r="M71" s="99" t="s">
        <v>19</v>
      </c>
      <c r="N71" s="99"/>
      <c r="O71" s="99"/>
      <c r="P71" s="51"/>
      <c r="Q71" s="124" t="n">
        <f aca="false">IFERROR($O70-Q$5,"")</f>
        <v>10</v>
      </c>
      <c r="R71" s="124" t="n">
        <f aca="false">IFERROR($O70-R$5,"")</f>
        <v>22</v>
      </c>
      <c r="S71" s="124" t="n">
        <f aca="false">IFERROR($O70-S$5,"")</f>
        <v>8</v>
      </c>
      <c r="T71" s="124" t="n">
        <f aca="false">IFERROR($O70-T$5,"")</f>
        <v>24</v>
      </c>
      <c r="U71" s="124" t="n">
        <f aca="false">IFERROR($O70-U$5,"")</f>
        <v>12</v>
      </c>
      <c r="V71" s="124" t="n">
        <f aca="false">IFERROR($O70-V$5,"")</f>
        <v>14</v>
      </c>
      <c r="W71" s="124" t="n">
        <f aca="false">IFERROR($O70-W$5,"")</f>
        <v>18</v>
      </c>
      <c r="X71" s="124" t="n">
        <f aca="false">IFERROR($O70-X$5,"")</f>
        <v>20</v>
      </c>
      <c r="Y71" s="124" t="n">
        <f aca="false">IFERROR($O70-Y$5,"")</f>
        <v>16</v>
      </c>
      <c r="Z71" s="124"/>
      <c r="AA71" s="124"/>
      <c r="AB71" s="124"/>
      <c r="AC71" s="124" t="n">
        <f aca="false">IFERROR($O70-AC$5,"")</f>
        <v>9</v>
      </c>
      <c r="AD71" s="124" t="n">
        <f aca="false">IFERROR($O70-AD$5,"")</f>
        <v>21</v>
      </c>
      <c r="AE71" s="124" t="n">
        <f aca="false">IFERROR($O70-AE$5,"")</f>
        <v>7</v>
      </c>
      <c r="AF71" s="124" t="n">
        <f aca="false">IFERROR($O70-AF$5,"")</f>
        <v>23</v>
      </c>
      <c r="AG71" s="124" t="n">
        <f aca="false">IFERROR($O70-AG$5,"")</f>
        <v>11</v>
      </c>
      <c r="AH71" s="124" t="n">
        <f aca="false">IFERROR($O70-AH$5,"")</f>
        <v>13</v>
      </c>
      <c r="AI71" s="124" t="n">
        <f aca="false">IFERROR($O70-AI$5,"")</f>
        <v>17</v>
      </c>
      <c r="AJ71" s="124" t="n">
        <f aca="false">IFERROR($O70-AJ$5,"")</f>
        <v>19</v>
      </c>
      <c r="AK71" s="124" t="n">
        <f aca="false">IFERROR($O70-AK$5,"")</f>
        <v>15</v>
      </c>
      <c r="AL71" s="125"/>
      <c r="AM71" s="124"/>
      <c r="AN71" s="51"/>
      <c r="AO71" s="51"/>
    </row>
    <row r="72" customFormat="false" ht="17" hidden="false" customHeight="true" outlineLevel="0" collapsed="false">
      <c r="A72" s="135"/>
      <c r="B72" s="133"/>
      <c r="E72" s="97"/>
      <c r="F72" s="98"/>
      <c r="G72" s="98"/>
      <c r="H72" s="98"/>
      <c r="I72" s="98"/>
      <c r="J72" s="98"/>
      <c r="K72" s="98"/>
      <c r="L72" s="98"/>
      <c r="M72" s="126" t="s">
        <v>32</v>
      </c>
      <c r="N72" s="126"/>
      <c r="O72" s="127" t="s">
        <v>33</v>
      </c>
      <c r="P72" s="51"/>
      <c r="Q72" s="124" t="n">
        <f aca="false">IF(Q71="","",IF(Q71&lt;0,0,IF(Q71&lt;18,1,IF(Q71&lt;36,2,3))))</f>
        <v>1</v>
      </c>
      <c r="R72" s="124" t="n">
        <f aca="false">IF(R71="","",IF(R71&lt;0,0,IF(R71&lt;18,1,IF(R71&lt;36,2,3))))</f>
        <v>2</v>
      </c>
      <c r="S72" s="124" t="n">
        <f aca="false">IF(S71="","",IF(S71&lt;0,0,IF(S71&lt;18,1,IF(S71&lt;36,2,3))))</f>
        <v>1</v>
      </c>
      <c r="T72" s="124" t="n">
        <f aca="false">IF(T71="","",IF(T71&lt;0,0,IF(T71&lt;18,1,IF(T71&lt;36,2,3))))</f>
        <v>2</v>
      </c>
      <c r="U72" s="124" t="n">
        <f aca="false">IF(U71="","",IF(U71&lt;0,0,IF(U71&lt;18,1,IF(U71&lt;36,2,3))))</f>
        <v>1</v>
      </c>
      <c r="V72" s="124" t="n">
        <f aca="false">IF(V71="","",IF(V71&lt;0,0,IF(V71&lt;18,1,IF(V71&lt;36,2,3))))</f>
        <v>1</v>
      </c>
      <c r="W72" s="124" t="n">
        <f aca="false">IF(W71="","",IF(W71&lt;0,0,IF(W71&lt;18,1,IF(W71&lt;36,2,3))))</f>
        <v>2</v>
      </c>
      <c r="X72" s="124" t="n">
        <f aca="false">IF(X71="","",IF(X71&lt;0,0,IF(X71&lt;18,1,IF(X71&lt;36,2,3))))</f>
        <v>2</v>
      </c>
      <c r="Y72" s="124" t="n">
        <f aca="false">IF(Y71="","",IF(Y71&lt;0,0,IF(Y71&lt;18,1,IF(Y71&lt;36,2,3))))</f>
        <v>1</v>
      </c>
      <c r="Z72" s="124"/>
      <c r="AA72" s="124"/>
      <c r="AB72" s="124"/>
      <c r="AC72" s="124" t="n">
        <f aca="false">IF(AC71="","",IF(AC71&lt;0,0,IF(AC71&lt;18,1,IF(AC71&lt;36,2,3))))</f>
        <v>1</v>
      </c>
      <c r="AD72" s="124" t="n">
        <f aca="false">IF(AD71="","",IF(AD71&lt;0,0,IF(AD71&lt;18,1,IF(AD71&lt;36,2,3))))</f>
        <v>2</v>
      </c>
      <c r="AE72" s="124" t="n">
        <f aca="false">IF(AE71="","",IF(AE71&lt;0,0,IF(AE71&lt;18,1,IF(AE71&lt;36,2,3))))</f>
        <v>1</v>
      </c>
      <c r="AF72" s="124" t="n">
        <f aca="false">IF(AF71="","",IF(AF71&lt;0,0,IF(AF71&lt;18,1,IF(AF71&lt;36,2,3))))</f>
        <v>2</v>
      </c>
      <c r="AG72" s="124" t="n">
        <f aca="false">IF(AG71="","",IF(AG71&lt;0,0,IF(AG71&lt;18,1,IF(AG71&lt;36,2,3))))</f>
        <v>1</v>
      </c>
      <c r="AH72" s="124" t="n">
        <f aca="false">IF(AH71="","",IF(AH71&lt;0,0,IF(AH71&lt;18,1,IF(AH71&lt;36,2,3))))</f>
        <v>1</v>
      </c>
      <c r="AI72" s="124" t="n">
        <f aca="false">IF(AI71="","",IF(AI71&lt;0,0,IF(AI71&lt;18,1,IF(AI71&lt;36,2,3))))</f>
        <v>1</v>
      </c>
      <c r="AJ72" s="124" t="n">
        <f aca="false">IF(AJ71="","",IF(AJ71&lt;0,0,IF(AJ71&lt;18,1,IF(AJ71&lt;36,2,3))))</f>
        <v>2</v>
      </c>
      <c r="AK72" s="124" t="n">
        <f aca="false">IF(AK71="","",IF(AK71&lt;0,0,IF(AK71&lt;18,1,IF(AK71&lt;36,2,3))))</f>
        <v>1</v>
      </c>
      <c r="AL72" s="125"/>
      <c r="AM72" s="124"/>
      <c r="AN72" s="51"/>
      <c r="AO72" s="128" t="s">
        <v>34</v>
      </c>
    </row>
    <row r="73" customFormat="false" ht="17" hidden="false" customHeight="true" outlineLevel="0" collapsed="false">
      <c r="A73" s="135"/>
      <c r="B73" s="133"/>
      <c r="E73" s="97"/>
      <c r="F73" s="98"/>
      <c r="G73" s="98"/>
      <c r="H73" s="98"/>
      <c r="I73" s="98"/>
      <c r="J73" s="98"/>
      <c r="K73" s="98"/>
      <c r="L73" s="98"/>
      <c r="M73" s="129"/>
      <c r="N73" s="130" t="s">
        <v>35</v>
      </c>
      <c r="O73" s="92" t="s">
        <v>36</v>
      </c>
      <c r="P73" s="51"/>
      <c r="Q73" s="111" t="str">
        <f aca="false">IFERROR(IF((Q$4-Q70+2+Q72)&lt;0,0,IF(Q70="","",(Q$4-Q70+2+Q72))),"")</f>
        <v/>
      </c>
      <c r="R73" s="111" t="str">
        <f aca="false">IFERROR(IF((R$4-R70+2+R72)&lt;0,0,IF(R70="","",(R$4-R70+2+R72))),"")</f>
        <v/>
      </c>
      <c r="S73" s="111" t="str">
        <f aca="false">IFERROR(IF((S$4-S70+2+S72)&lt;0,0,IF(S70="","",(S$4-S70+2+S72))),"")</f>
        <v/>
      </c>
      <c r="T73" s="111" t="str">
        <f aca="false">IFERROR(IF((T$4-T70+2+T72)&lt;0,0,IF(T70="","",(T$4-T70+2+T72))),"")</f>
        <v/>
      </c>
      <c r="U73" s="111" t="str">
        <f aca="false">IFERROR(IF((U$4-U70+2+U72)&lt;0,0,IF(U70="","",(U$4-U70+2+U72))),"")</f>
        <v/>
      </c>
      <c r="V73" s="111" t="str">
        <f aca="false">IFERROR(IF((V$4-V70+2+V72)&lt;0,0,IF(V70="","",(V$4-V70+2+V72))),"")</f>
        <v/>
      </c>
      <c r="W73" s="111" t="str">
        <f aca="false">IFERROR(IF((W$4-W70+2+W72)&lt;0,0,IF(W70="","",(W$4-W70+2+W72))),"")</f>
        <v/>
      </c>
      <c r="X73" s="111" t="str">
        <f aca="false">IFERROR(IF((X$4-X70+2+X72)&lt;0,0,IF(X70="","",(X$4-X70+2+X72))),"")</f>
        <v/>
      </c>
      <c r="Y73" s="111" t="str">
        <f aca="false">IFERROR(IF((Y$4-Y70+2+Y72)&lt;0,0,IF(Y70="","",(Y$4-Y70+2+Y72))),"")</f>
        <v/>
      </c>
      <c r="Z73" s="124"/>
      <c r="AA73" s="18" t="n">
        <f aca="false">SUM(Q73:Y73)</f>
        <v>0</v>
      </c>
      <c r="AB73" s="124"/>
      <c r="AC73" s="111" t="str">
        <f aca="false">IFERROR(IF((AC$4-AC70+2+AC72)&lt;0,0,IF(AC70="","",(AC$4-AC70+2+AC72))),"")</f>
        <v/>
      </c>
      <c r="AD73" s="111" t="str">
        <f aca="false">IFERROR(IF((AD$4-AD70+2+AD72)&lt;0,0,IF(AD70="","",(AD$4-AD70+2+AD72))),"")</f>
        <v/>
      </c>
      <c r="AE73" s="111" t="str">
        <f aca="false">IFERROR(IF((AE$4-AE70+2+AE72)&lt;0,0,IF(AE70="","",(AE$4-AE70+2+AE72))),"")</f>
        <v/>
      </c>
      <c r="AF73" s="111" t="str">
        <f aca="false">IFERROR(IF((AF$4-AF70+2+AF72)&lt;0,0,IF(AF70="","",(AF$4-AF70+2+AF72))),"")</f>
        <v/>
      </c>
      <c r="AG73" s="111" t="str">
        <f aca="false">IFERROR(IF((AG$4-AG70+2+AG72)&lt;0,0,IF(AG70="","",(AG$4-AG70+2+AG72))),"")</f>
        <v/>
      </c>
      <c r="AH73" s="111" t="str">
        <f aca="false">IFERROR(IF((AH$4-AH70+2+AH72)&lt;0,0,IF(AH70="","",(AH$4-AH70+2+AH72))),"")</f>
        <v/>
      </c>
      <c r="AI73" s="111" t="str">
        <f aca="false">IFERROR(IF((AI$4-AI70+2+AI72)&lt;0,0,IF(AI70="","",(AI$4-AI70+2+AI72))),"")</f>
        <v/>
      </c>
      <c r="AJ73" s="111" t="str">
        <f aca="false">IFERROR(IF((AJ$4-AJ70+2+AJ72)&lt;0,0,IF(AJ70="","",(AJ$4-AJ70+2+AJ72))),"")</f>
        <v/>
      </c>
      <c r="AK73" s="111" t="str">
        <f aca="false">IFERROR(IF((AK$4-AK70+2+AK72)&lt;0,0,IF(AK70="","",(AK$4-AK70+2+AK72))),"")</f>
        <v/>
      </c>
      <c r="AL73" s="125"/>
      <c r="AM73" s="18" t="n">
        <f aca="false">SUM(AC73:AK73)</f>
        <v>0</v>
      </c>
      <c r="AN73" s="51"/>
      <c r="AO73" s="131" t="n">
        <f aca="false">SUM(AA73,AM73)</f>
        <v>0</v>
      </c>
    </row>
    <row r="74" customFormat="false" ht="17" hidden="false" customHeight="true" outlineLevel="0" collapsed="false">
      <c r="A74" s="135"/>
      <c r="B74" s="133"/>
    </row>
    <row r="75" customFormat="false" ht="17" hidden="false" customHeight="true" outlineLevel="0" collapsed="false">
      <c r="A75" s="135"/>
      <c r="B75" s="133"/>
      <c r="D75" s="113" t="s">
        <v>26</v>
      </c>
      <c r="E75" s="85"/>
      <c r="F75" s="86"/>
      <c r="G75" s="87" t="s">
        <v>24</v>
      </c>
      <c r="H75" s="87" t="s">
        <v>9</v>
      </c>
      <c r="I75" s="87" t="s">
        <v>10</v>
      </c>
      <c r="J75" s="87" t="s">
        <v>11</v>
      </c>
      <c r="K75" s="87" t="s">
        <v>12</v>
      </c>
      <c r="L75" s="88" t="s">
        <v>13</v>
      </c>
      <c r="M75" s="88" t="s">
        <v>14</v>
      </c>
      <c r="N75" s="88" t="s">
        <v>27</v>
      </c>
      <c r="O75" s="88" t="s">
        <v>28</v>
      </c>
      <c r="P75" s="114"/>
      <c r="Q75" s="115" t="n">
        <v>1</v>
      </c>
      <c r="R75" s="115" t="n">
        <v>2</v>
      </c>
      <c r="S75" s="115" t="n">
        <v>3</v>
      </c>
      <c r="T75" s="115" t="n">
        <v>4</v>
      </c>
      <c r="U75" s="115" t="n">
        <v>5</v>
      </c>
      <c r="V75" s="115" t="n">
        <v>6</v>
      </c>
      <c r="W75" s="115" t="n">
        <v>7</v>
      </c>
      <c r="X75" s="115" t="n">
        <v>8</v>
      </c>
      <c r="Y75" s="115" t="n">
        <v>9</v>
      </c>
      <c r="Z75" s="114"/>
      <c r="AA75" s="115" t="s">
        <v>1</v>
      </c>
      <c r="AB75" s="114"/>
      <c r="AC75" s="115" t="n">
        <v>10</v>
      </c>
      <c r="AD75" s="115" t="n">
        <v>11</v>
      </c>
      <c r="AE75" s="115" t="n">
        <v>12</v>
      </c>
      <c r="AF75" s="115" t="n">
        <v>13</v>
      </c>
      <c r="AG75" s="115" t="n">
        <v>14</v>
      </c>
      <c r="AH75" s="115" t="n">
        <v>15</v>
      </c>
      <c r="AI75" s="115" t="n">
        <v>16</v>
      </c>
      <c r="AJ75" s="115" t="n">
        <v>17</v>
      </c>
      <c r="AK75" s="115" t="n">
        <v>18</v>
      </c>
      <c r="AL75" s="30"/>
      <c r="AM75" s="115" t="s">
        <v>2</v>
      </c>
      <c r="AN75" s="32"/>
      <c r="AO75" s="116" t="s">
        <v>29</v>
      </c>
    </row>
    <row r="76" customFormat="false" ht="17" hidden="false" customHeight="true" outlineLevel="0" collapsed="false">
      <c r="A76" s="137" t="s">
        <v>47</v>
      </c>
      <c r="B76" s="133" t="n">
        <v>21</v>
      </c>
      <c r="D76" s="137" t="s">
        <v>47</v>
      </c>
      <c r="E76" s="90"/>
      <c r="F76" s="91"/>
      <c r="G76" s="120"/>
      <c r="H76" s="92" t="s">
        <v>31</v>
      </c>
      <c r="I76" s="92" t="s">
        <v>18</v>
      </c>
      <c r="J76" s="92" t="n">
        <v>72</v>
      </c>
      <c r="K76" s="92" t="n">
        <v>140</v>
      </c>
      <c r="L76" s="120" t="n">
        <v>12</v>
      </c>
      <c r="M76" s="94" t="n">
        <f aca="false">IF(L76="","X",(IFERROR(ROUND((L76*K76/113)+J76-$AO$4,0),"X")))</f>
        <v>33</v>
      </c>
      <c r="N76" s="121" t="n">
        <v>1</v>
      </c>
      <c r="O76" s="95" t="n">
        <v>21</v>
      </c>
      <c r="P76" s="23"/>
      <c r="Q76" s="122"/>
      <c r="R76" s="122"/>
      <c r="S76" s="122"/>
      <c r="T76" s="122"/>
      <c r="U76" s="122"/>
      <c r="V76" s="122"/>
      <c r="W76" s="122"/>
      <c r="X76" s="122"/>
      <c r="Y76" s="122"/>
      <c r="Z76" s="15"/>
      <c r="AA76" s="18" t="n">
        <f aca="false">SUM(Q76:Y76)</f>
        <v>0</v>
      </c>
      <c r="AB76" s="15"/>
      <c r="AC76" s="120"/>
      <c r="AD76" s="120"/>
      <c r="AE76" s="120"/>
      <c r="AF76" s="120"/>
      <c r="AG76" s="120"/>
      <c r="AH76" s="120"/>
      <c r="AI76" s="120"/>
      <c r="AJ76" s="120"/>
      <c r="AK76" s="120"/>
      <c r="AL76" s="15"/>
      <c r="AM76" s="18" t="n">
        <f aca="false">SUM(AC76:AK76)</f>
        <v>0</v>
      </c>
      <c r="AN76" s="23"/>
      <c r="AO76" s="123" t="n">
        <f aca="false">AM76+AA76</f>
        <v>0</v>
      </c>
    </row>
    <row r="77" customFormat="false" ht="17" hidden="false" customHeight="true" outlineLevel="0" collapsed="false">
      <c r="A77" s="137"/>
      <c r="B77" s="133"/>
      <c r="E77" s="97"/>
      <c r="F77" s="98"/>
      <c r="G77" s="98"/>
      <c r="H77" s="98"/>
      <c r="I77" s="98"/>
      <c r="J77" s="98"/>
      <c r="K77" s="98"/>
      <c r="L77" s="98"/>
      <c r="M77" s="99" t="s">
        <v>19</v>
      </c>
      <c r="N77" s="99"/>
      <c r="O77" s="134"/>
      <c r="P77" s="51"/>
      <c r="Q77" s="124" t="n">
        <f aca="false">IFERROR($O76-Q$5,"")</f>
        <v>6</v>
      </c>
      <c r="R77" s="124" t="n">
        <f aca="false">IFERROR($O76-R$5,"")</f>
        <v>18</v>
      </c>
      <c r="S77" s="124" t="n">
        <f aca="false">IFERROR($O76-S$5,"")</f>
        <v>4</v>
      </c>
      <c r="T77" s="124" t="n">
        <f aca="false">IFERROR($O76-T$5,"")</f>
        <v>20</v>
      </c>
      <c r="U77" s="124" t="n">
        <f aca="false">IFERROR($O76-U$5,"")</f>
        <v>8</v>
      </c>
      <c r="V77" s="124" t="n">
        <f aca="false">IFERROR($O76-V$5,"")</f>
        <v>10</v>
      </c>
      <c r="W77" s="124" t="n">
        <f aca="false">IFERROR($O76-W$5,"")</f>
        <v>14</v>
      </c>
      <c r="X77" s="124" t="n">
        <f aca="false">IFERROR($O76-X$5,"")</f>
        <v>16</v>
      </c>
      <c r="Y77" s="124" t="n">
        <f aca="false">IFERROR($O76-Y$5,"")</f>
        <v>12</v>
      </c>
      <c r="Z77" s="124"/>
      <c r="AA77" s="124"/>
      <c r="AB77" s="124"/>
      <c r="AC77" s="124" t="n">
        <f aca="false">IFERROR($O76-AC$5,"")</f>
        <v>5</v>
      </c>
      <c r="AD77" s="124" t="n">
        <f aca="false">IFERROR($O76-AD$5,"")</f>
        <v>17</v>
      </c>
      <c r="AE77" s="124" t="n">
        <f aca="false">IFERROR($O76-AE$5,"")</f>
        <v>3</v>
      </c>
      <c r="AF77" s="124" t="n">
        <f aca="false">IFERROR($O76-AF$5,"")</f>
        <v>19</v>
      </c>
      <c r="AG77" s="124" t="n">
        <f aca="false">IFERROR($O76-AG$5,"")</f>
        <v>7</v>
      </c>
      <c r="AH77" s="124" t="n">
        <f aca="false">IFERROR($O76-AH$5,"")</f>
        <v>9</v>
      </c>
      <c r="AI77" s="124" t="n">
        <f aca="false">IFERROR($O76-AI$5,"")</f>
        <v>13</v>
      </c>
      <c r="AJ77" s="124" t="n">
        <f aca="false">IFERROR($O76-AJ$5,"")</f>
        <v>15</v>
      </c>
      <c r="AK77" s="124" t="n">
        <f aca="false">IFERROR($O76-AK$5,"")</f>
        <v>11</v>
      </c>
      <c r="AL77" s="125"/>
      <c r="AM77" s="124"/>
      <c r="AN77" s="51"/>
      <c r="AO77" s="51"/>
    </row>
    <row r="78" customFormat="false" ht="17" hidden="false" customHeight="true" outlineLevel="0" collapsed="false">
      <c r="A78" s="137"/>
      <c r="B78" s="133"/>
      <c r="E78" s="97"/>
      <c r="F78" s="98"/>
      <c r="G78" s="98"/>
      <c r="H78" s="98"/>
      <c r="I78" s="98"/>
      <c r="J78" s="98"/>
      <c r="K78" s="98"/>
      <c r="L78" s="98"/>
      <c r="M78" s="126" t="s">
        <v>32</v>
      </c>
      <c r="N78" s="126"/>
      <c r="O78" s="127" t="s">
        <v>33</v>
      </c>
      <c r="P78" s="51"/>
      <c r="Q78" s="124" t="n">
        <f aca="false">IF(Q77="","",IF(Q77&lt;0,0,IF(Q77&lt;18,1,IF(Q77&lt;36,2,3))))</f>
        <v>1</v>
      </c>
      <c r="R78" s="124" t="n">
        <f aca="false">IF(R77="","",IF(R77&lt;0,0,IF(R77&lt;18,1,IF(R77&lt;36,2,3))))</f>
        <v>2</v>
      </c>
      <c r="S78" s="124" t="n">
        <f aca="false">IF(S77="","",IF(S77&lt;0,0,IF(S77&lt;18,1,IF(S77&lt;36,2,3))))</f>
        <v>1</v>
      </c>
      <c r="T78" s="124" t="n">
        <f aca="false">IF(T77="","",IF(T77&lt;0,0,IF(T77&lt;18,1,IF(T77&lt;36,2,3))))</f>
        <v>2</v>
      </c>
      <c r="U78" s="124" t="n">
        <f aca="false">IF(U77="","",IF(U77&lt;0,0,IF(U77&lt;18,1,IF(U77&lt;36,2,3))))</f>
        <v>1</v>
      </c>
      <c r="V78" s="124" t="n">
        <f aca="false">IF(V77="","",IF(V77&lt;0,0,IF(V77&lt;18,1,IF(V77&lt;36,2,3))))</f>
        <v>1</v>
      </c>
      <c r="W78" s="124" t="n">
        <f aca="false">IF(W77="","",IF(W77&lt;0,0,IF(W77&lt;18,1,IF(W77&lt;36,2,3))))</f>
        <v>1</v>
      </c>
      <c r="X78" s="124" t="n">
        <f aca="false">IF(X77="","",IF(X77&lt;0,0,IF(X77&lt;18,1,IF(X77&lt;36,2,3))))</f>
        <v>1</v>
      </c>
      <c r="Y78" s="124" t="n">
        <f aca="false">IF(Y77="","",IF(Y77&lt;0,0,IF(Y77&lt;18,1,IF(Y77&lt;36,2,3))))</f>
        <v>1</v>
      </c>
      <c r="Z78" s="124"/>
      <c r="AA78" s="124"/>
      <c r="AB78" s="124"/>
      <c r="AC78" s="124" t="n">
        <f aca="false">IF(AC77="","",IF(AC77&lt;0,0,IF(AC77&lt;18,1,IF(AC77&lt;36,2,3))))</f>
        <v>1</v>
      </c>
      <c r="AD78" s="124" t="n">
        <f aca="false">IF(AD77="","",IF(AD77&lt;0,0,IF(AD77&lt;18,1,IF(AD77&lt;36,2,3))))</f>
        <v>1</v>
      </c>
      <c r="AE78" s="124" t="n">
        <f aca="false">IF(AE77="","",IF(AE77&lt;0,0,IF(AE77&lt;18,1,IF(AE77&lt;36,2,3))))</f>
        <v>1</v>
      </c>
      <c r="AF78" s="124" t="n">
        <f aca="false">IF(AF77="","",IF(AF77&lt;0,0,IF(AF77&lt;18,1,IF(AF77&lt;36,2,3))))</f>
        <v>2</v>
      </c>
      <c r="AG78" s="124" t="n">
        <f aca="false">IF(AG77="","",IF(AG77&lt;0,0,IF(AG77&lt;18,1,IF(AG77&lt;36,2,3))))</f>
        <v>1</v>
      </c>
      <c r="AH78" s="124" t="n">
        <f aca="false">IF(AH77="","",IF(AH77&lt;0,0,IF(AH77&lt;18,1,IF(AH77&lt;36,2,3))))</f>
        <v>1</v>
      </c>
      <c r="AI78" s="124" t="n">
        <f aca="false">IF(AI77="","",IF(AI77&lt;0,0,IF(AI77&lt;18,1,IF(AI77&lt;36,2,3))))</f>
        <v>1</v>
      </c>
      <c r="AJ78" s="124" t="n">
        <f aca="false">IF(AJ77="","",IF(AJ77&lt;0,0,IF(AJ77&lt;18,1,IF(AJ77&lt;36,2,3))))</f>
        <v>1</v>
      </c>
      <c r="AK78" s="124" t="n">
        <f aca="false">IF(AK77="","",IF(AK77&lt;0,0,IF(AK77&lt;18,1,IF(AK77&lt;36,2,3))))</f>
        <v>1</v>
      </c>
      <c r="AL78" s="125"/>
      <c r="AM78" s="124"/>
      <c r="AN78" s="51"/>
      <c r="AO78" s="128" t="s">
        <v>34</v>
      </c>
    </row>
    <row r="79" customFormat="false" ht="17" hidden="false" customHeight="true" outlineLevel="0" collapsed="false">
      <c r="A79" s="137"/>
      <c r="B79" s="133"/>
      <c r="E79" s="97"/>
      <c r="F79" s="98"/>
      <c r="G79" s="98"/>
      <c r="H79" s="98"/>
      <c r="I79" s="98"/>
      <c r="J79" s="98"/>
      <c r="K79" s="98"/>
      <c r="L79" s="98"/>
      <c r="M79" s="129"/>
      <c r="N79" s="130" t="s">
        <v>35</v>
      </c>
      <c r="O79" s="92" t="s">
        <v>36</v>
      </c>
      <c r="P79" s="51"/>
      <c r="Q79" s="111" t="str">
        <f aca="false">IFERROR(IF((Q$4-Q76+2+Q78)&lt;0,0,IF(Q76="","",(Q$4-Q76+2+Q78))),"")</f>
        <v/>
      </c>
      <c r="R79" s="111" t="str">
        <f aca="false">IFERROR(IF((R$4-R76+2+R78)&lt;0,0,IF(R76="","",(R$4-R76+2+R78))),"")</f>
        <v/>
      </c>
      <c r="S79" s="111" t="str">
        <f aca="false">IFERROR(IF((S$4-S76+2+S78)&lt;0,0,IF(S76="","",(S$4-S76+2+S78))),"")</f>
        <v/>
      </c>
      <c r="T79" s="111" t="str">
        <f aca="false">IFERROR(IF((T$4-T76+2+T78)&lt;0,0,IF(T76="","",(T$4-T76+2+T78))),"")</f>
        <v/>
      </c>
      <c r="U79" s="111" t="str">
        <f aca="false">IFERROR(IF((U$4-U76+2+U78)&lt;0,0,IF(U76="","",(U$4-U76+2+U78))),"")</f>
        <v/>
      </c>
      <c r="V79" s="111" t="str">
        <f aca="false">IFERROR(IF((V$4-V76+2+V78)&lt;0,0,IF(V76="","",(V$4-V76+2+V78))),"")</f>
        <v/>
      </c>
      <c r="W79" s="111" t="str">
        <f aca="false">IFERROR(IF((W$4-W76+2+W78)&lt;0,0,IF(W76="","",(W$4-W76+2+W78))),"")</f>
        <v/>
      </c>
      <c r="X79" s="111" t="str">
        <f aca="false">IFERROR(IF((X$4-X76+2+X78)&lt;0,0,IF(X76="","",(X$4-X76+2+X78))),"")</f>
        <v/>
      </c>
      <c r="Y79" s="111" t="str">
        <f aca="false">IFERROR(IF((Y$4-Y76+2+Y78)&lt;0,0,IF(Y76="","",(Y$4-Y76+2+Y78))),"")</f>
        <v/>
      </c>
      <c r="Z79" s="124"/>
      <c r="AA79" s="18" t="n">
        <f aca="false">SUM(Q79:Y79)</f>
        <v>0</v>
      </c>
      <c r="AB79" s="124"/>
      <c r="AC79" s="111" t="str">
        <f aca="false">IFERROR(IF((AC$4-AC76+2+AC78)&lt;0,0,IF(AC76="","",(AC$4-AC76+2+AC78))),"")</f>
        <v/>
      </c>
      <c r="AD79" s="111" t="str">
        <f aca="false">IFERROR(IF((AD$4-AD76+2+AD78)&lt;0,0,IF(AD76="","",(AD$4-AD76+2+AD78))),"")</f>
        <v/>
      </c>
      <c r="AE79" s="111" t="str">
        <f aca="false">IFERROR(IF((AE$4-AE76+2+AE78)&lt;0,0,IF(AE76="","",(AE$4-AE76+2+AE78))),"")</f>
        <v/>
      </c>
      <c r="AF79" s="111" t="str">
        <f aca="false">IFERROR(IF((AF$4-AF76+2+AF78)&lt;0,0,IF(AF76="","",(AF$4-AF76+2+AF78))),"")</f>
        <v/>
      </c>
      <c r="AG79" s="111" t="str">
        <f aca="false">IFERROR(IF((AG$4-AG76+2+AG78)&lt;0,0,IF(AG76="","",(AG$4-AG76+2+AG78))),"")</f>
        <v/>
      </c>
      <c r="AH79" s="111" t="str">
        <f aca="false">IFERROR(IF((AH$4-AH76+2+AH78)&lt;0,0,IF(AH76="","",(AH$4-AH76+2+AH78))),"")</f>
        <v/>
      </c>
      <c r="AI79" s="111" t="str">
        <f aca="false">IFERROR(IF((AI$4-AI76+2+AI78)&lt;0,0,IF(AI76="","",(AI$4-AI76+2+AI78))),"")</f>
        <v/>
      </c>
      <c r="AJ79" s="111" t="str">
        <f aca="false">IFERROR(IF((AJ$4-AJ76+2+AJ78)&lt;0,0,IF(AJ76="","",(AJ$4-AJ76+2+AJ78))),"")</f>
        <v/>
      </c>
      <c r="AK79" s="111" t="str">
        <f aca="false">IFERROR(IF((AK$4-AK76+2+AK78)&lt;0,0,IF(AK76="","",(AK$4-AK76+2+AK78))),"")</f>
        <v/>
      </c>
      <c r="AL79" s="125"/>
      <c r="AM79" s="18" t="n">
        <f aca="false">SUM(AC79:AK79)</f>
        <v>0</v>
      </c>
      <c r="AN79" s="51"/>
      <c r="AO79" s="131" t="n">
        <f aca="false">SUM(AA79,AM79)</f>
        <v>0</v>
      </c>
    </row>
    <row r="80" customFormat="false" ht="17" hidden="false" customHeight="true" outlineLevel="0" collapsed="false">
      <c r="A80" s="137"/>
      <c r="B80" s="133"/>
    </row>
    <row r="81" customFormat="false" ht="17" hidden="false" customHeight="true" outlineLevel="0" collapsed="false">
      <c r="A81" s="137"/>
      <c r="B81" s="133"/>
      <c r="D81" s="113" t="s">
        <v>26</v>
      </c>
      <c r="E81" s="85"/>
      <c r="F81" s="86"/>
      <c r="G81" s="87" t="s">
        <v>24</v>
      </c>
      <c r="H81" s="87" t="s">
        <v>9</v>
      </c>
      <c r="I81" s="87" t="s">
        <v>10</v>
      </c>
      <c r="J81" s="87" t="s">
        <v>11</v>
      </c>
      <c r="K81" s="87" t="s">
        <v>12</v>
      </c>
      <c r="L81" s="88" t="s">
        <v>13</v>
      </c>
      <c r="M81" s="88" t="s">
        <v>14</v>
      </c>
      <c r="N81" s="88" t="s">
        <v>27</v>
      </c>
      <c r="O81" s="88" t="s">
        <v>28</v>
      </c>
      <c r="P81" s="114"/>
      <c r="Q81" s="115" t="n">
        <v>1</v>
      </c>
      <c r="R81" s="115" t="n">
        <v>2</v>
      </c>
      <c r="S81" s="115" t="n">
        <v>3</v>
      </c>
      <c r="T81" s="115" t="n">
        <v>4</v>
      </c>
      <c r="U81" s="115" t="n">
        <v>5</v>
      </c>
      <c r="V81" s="115" t="n">
        <v>6</v>
      </c>
      <c r="W81" s="115" t="n">
        <v>7</v>
      </c>
      <c r="X81" s="115" t="n">
        <v>8</v>
      </c>
      <c r="Y81" s="115" t="n">
        <v>9</v>
      </c>
      <c r="Z81" s="114"/>
      <c r="AA81" s="115" t="s">
        <v>1</v>
      </c>
      <c r="AB81" s="114"/>
      <c r="AC81" s="115" t="n">
        <v>10</v>
      </c>
      <c r="AD81" s="115" t="n">
        <v>11</v>
      </c>
      <c r="AE81" s="115" t="n">
        <v>12</v>
      </c>
      <c r="AF81" s="115" t="n">
        <v>13</v>
      </c>
      <c r="AG81" s="115" t="n">
        <v>14</v>
      </c>
      <c r="AH81" s="115" t="n">
        <v>15</v>
      </c>
      <c r="AI81" s="115" t="n">
        <v>16</v>
      </c>
      <c r="AJ81" s="115" t="n">
        <v>17</v>
      </c>
      <c r="AK81" s="115" t="n">
        <v>18</v>
      </c>
      <c r="AL81" s="30"/>
      <c r="AM81" s="115" t="s">
        <v>2</v>
      </c>
      <c r="AN81" s="32"/>
      <c r="AO81" s="116" t="s">
        <v>29</v>
      </c>
    </row>
    <row r="82" customFormat="false" ht="17" hidden="false" customHeight="true" outlineLevel="0" collapsed="false">
      <c r="A82" s="138" t="s">
        <v>48</v>
      </c>
      <c r="B82" s="118" t="n">
        <v>35</v>
      </c>
      <c r="D82" s="139" t="s">
        <v>48</v>
      </c>
      <c r="E82" s="90"/>
      <c r="F82" s="91"/>
      <c r="G82" s="120"/>
      <c r="H82" s="92" t="s">
        <v>31</v>
      </c>
      <c r="I82" s="92" t="s">
        <v>18</v>
      </c>
      <c r="J82" s="92" t="n">
        <v>72</v>
      </c>
      <c r="K82" s="92" t="n">
        <v>140</v>
      </c>
      <c r="L82" s="120" t="n">
        <v>12</v>
      </c>
      <c r="M82" s="94" t="n">
        <f aca="false">IF(L82="","X",(IFERROR(ROUND((L82*K82/113)+J82-$AO$4,0),"X")))</f>
        <v>33</v>
      </c>
      <c r="N82" s="121" t="n">
        <v>1</v>
      </c>
      <c r="O82" s="95" t="n">
        <v>35</v>
      </c>
      <c r="P82" s="23"/>
      <c r="Q82" s="122"/>
      <c r="R82" s="122"/>
      <c r="S82" s="122"/>
      <c r="T82" s="122"/>
      <c r="U82" s="122"/>
      <c r="V82" s="122"/>
      <c r="W82" s="122"/>
      <c r="X82" s="122"/>
      <c r="Y82" s="122"/>
      <c r="Z82" s="15"/>
      <c r="AA82" s="18" t="n">
        <f aca="false">SUM(Q82:Y82)</f>
        <v>0</v>
      </c>
      <c r="AB82" s="15"/>
      <c r="AC82" s="120"/>
      <c r="AD82" s="120"/>
      <c r="AE82" s="120"/>
      <c r="AF82" s="120"/>
      <c r="AG82" s="120"/>
      <c r="AH82" s="120"/>
      <c r="AI82" s="120"/>
      <c r="AJ82" s="120"/>
      <c r="AK82" s="120"/>
      <c r="AL82" s="15"/>
      <c r="AM82" s="18" t="n">
        <f aca="false">SUM(AC82:AK82)</f>
        <v>0</v>
      </c>
      <c r="AN82" s="23"/>
      <c r="AO82" s="123" t="n">
        <f aca="false">AM82+AA82</f>
        <v>0</v>
      </c>
    </row>
    <row r="83" customFormat="false" ht="17" hidden="false" customHeight="true" outlineLevel="0" collapsed="false">
      <c r="A83" s="139"/>
      <c r="B83" s="118"/>
      <c r="E83" s="97"/>
      <c r="F83" s="98"/>
      <c r="G83" s="98"/>
      <c r="H83" s="98"/>
      <c r="I83" s="98"/>
      <c r="J83" s="98"/>
      <c r="K83" s="98"/>
      <c r="L83" s="98"/>
      <c r="M83" s="99" t="s">
        <v>19</v>
      </c>
      <c r="N83" s="99"/>
      <c r="O83" s="99"/>
      <c r="P83" s="51"/>
      <c r="Q83" s="124" t="n">
        <f aca="false">IFERROR($O82-Q$5,"")</f>
        <v>20</v>
      </c>
      <c r="R83" s="124" t="n">
        <f aca="false">IFERROR($O82-R$5,"")</f>
        <v>32</v>
      </c>
      <c r="S83" s="124" t="n">
        <f aca="false">IFERROR($O82-S$5,"")</f>
        <v>18</v>
      </c>
      <c r="T83" s="124" t="n">
        <f aca="false">IFERROR($O82-T$5,"")</f>
        <v>34</v>
      </c>
      <c r="U83" s="124" t="n">
        <f aca="false">IFERROR($O82-U$5,"")</f>
        <v>22</v>
      </c>
      <c r="V83" s="124" t="n">
        <f aca="false">IFERROR($O82-V$5,"")</f>
        <v>24</v>
      </c>
      <c r="W83" s="124" t="n">
        <f aca="false">IFERROR($O82-W$5,"")</f>
        <v>28</v>
      </c>
      <c r="X83" s="124" t="n">
        <f aca="false">IFERROR($O82-X$5,"")</f>
        <v>30</v>
      </c>
      <c r="Y83" s="124" t="n">
        <f aca="false">IFERROR($O82-Y$5,"")</f>
        <v>26</v>
      </c>
      <c r="Z83" s="124"/>
      <c r="AA83" s="124"/>
      <c r="AB83" s="124"/>
      <c r="AC83" s="124" t="n">
        <f aca="false">IFERROR($O82-AC$5,"")</f>
        <v>19</v>
      </c>
      <c r="AD83" s="124" t="n">
        <f aca="false">IFERROR($O82-AD$5,"")</f>
        <v>31</v>
      </c>
      <c r="AE83" s="124" t="n">
        <f aca="false">IFERROR($O82-AE$5,"")</f>
        <v>17</v>
      </c>
      <c r="AF83" s="124" t="n">
        <f aca="false">IFERROR($O82-AF$5,"")</f>
        <v>33</v>
      </c>
      <c r="AG83" s="124" t="n">
        <f aca="false">IFERROR($O82-AG$5,"")</f>
        <v>21</v>
      </c>
      <c r="AH83" s="124" t="n">
        <f aca="false">IFERROR($O82-AH$5,"")</f>
        <v>23</v>
      </c>
      <c r="AI83" s="124" t="n">
        <f aca="false">IFERROR($O82-AI$5,"")</f>
        <v>27</v>
      </c>
      <c r="AJ83" s="124" t="n">
        <f aca="false">IFERROR($O82-AJ$5,"")</f>
        <v>29</v>
      </c>
      <c r="AK83" s="124" t="n">
        <f aca="false">IFERROR($O82-AK$5,"")</f>
        <v>25</v>
      </c>
      <c r="AL83" s="125"/>
      <c r="AM83" s="124"/>
      <c r="AN83" s="51"/>
      <c r="AO83" s="51"/>
    </row>
    <row r="84" customFormat="false" ht="17" hidden="false" customHeight="true" outlineLevel="0" collapsed="false">
      <c r="A84" s="139"/>
      <c r="B84" s="118"/>
      <c r="E84" s="97"/>
      <c r="F84" s="98"/>
      <c r="G84" s="98"/>
      <c r="H84" s="98"/>
      <c r="I84" s="98"/>
      <c r="J84" s="98"/>
      <c r="K84" s="98"/>
      <c r="L84" s="98"/>
      <c r="M84" s="126" t="s">
        <v>32</v>
      </c>
      <c r="N84" s="126"/>
      <c r="O84" s="127" t="s">
        <v>33</v>
      </c>
      <c r="P84" s="51"/>
      <c r="Q84" s="124" t="n">
        <f aca="false">IF(Q83="","",IF(Q83&lt;0,0,IF(Q83&lt;18,1,IF(Q83&lt;36,2,3))))</f>
        <v>2</v>
      </c>
      <c r="R84" s="124" t="n">
        <f aca="false">IF(R83="","",IF(R83&lt;0,0,IF(R83&lt;18,1,IF(R83&lt;36,2,3))))</f>
        <v>2</v>
      </c>
      <c r="S84" s="124" t="n">
        <f aca="false">IF(S83="","",IF(S83&lt;0,0,IF(S83&lt;18,1,IF(S83&lt;36,2,3))))</f>
        <v>2</v>
      </c>
      <c r="T84" s="124" t="n">
        <f aca="false">IF(T83="","",IF(T83&lt;0,0,IF(T83&lt;18,1,IF(T83&lt;36,2,3))))</f>
        <v>2</v>
      </c>
      <c r="U84" s="124" t="n">
        <f aca="false">IF(U83="","",IF(U83&lt;0,0,IF(U83&lt;18,1,IF(U83&lt;36,2,3))))</f>
        <v>2</v>
      </c>
      <c r="V84" s="124" t="n">
        <f aca="false">IF(V83="","",IF(V83&lt;0,0,IF(V83&lt;18,1,IF(V83&lt;36,2,3))))</f>
        <v>2</v>
      </c>
      <c r="W84" s="124" t="n">
        <f aca="false">IF(W83="","",IF(W83&lt;0,0,IF(W83&lt;18,1,IF(W83&lt;36,2,3))))</f>
        <v>2</v>
      </c>
      <c r="X84" s="124" t="n">
        <f aca="false">IF(X83="","",IF(X83&lt;0,0,IF(X83&lt;18,1,IF(X83&lt;36,2,3))))</f>
        <v>2</v>
      </c>
      <c r="Y84" s="124" t="n">
        <f aca="false">IF(Y83="","",IF(Y83&lt;0,0,IF(Y83&lt;18,1,IF(Y83&lt;36,2,3))))</f>
        <v>2</v>
      </c>
      <c r="Z84" s="124"/>
      <c r="AA84" s="124"/>
      <c r="AB84" s="124"/>
      <c r="AC84" s="124" t="n">
        <f aca="false">IF(AC83="","",IF(AC83&lt;0,0,IF(AC83&lt;18,1,IF(AC83&lt;36,2,3))))</f>
        <v>2</v>
      </c>
      <c r="AD84" s="124" t="n">
        <f aca="false">IF(AD83="","",IF(AD83&lt;0,0,IF(AD83&lt;18,1,IF(AD83&lt;36,2,3))))</f>
        <v>2</v>
      </c>
      <c r="AE84" s="124" t="n">
        <f aca="false">IF(AE83="","",IF(AE83&lt;0,0,IF(AE83&lt;18,1,IF(AE83&lt;36,2,3))))</f>
        <v>1</v>
      </c>
      <c r="AF84" s="124" t="n">
        <f aca="false">IF(AF83="","",IF(AF83&lt;0,0,IF(AF83&lt;18,1,IF(AF83&lt;36,2,3))))</f>
        <v>2</v>
      </c>
      <c r="AG84" s="124" t="n">
        <f aca="false">IF(AG83="","",IF(AG83&lt;0,0,IF(AG83&lt;18,1,IF(AG83&lt;36,2,3))))</f>
        <v>2</v>
      </c>
      <c r="AH84" s="124" t="n">
        <f aca="false">IF(AH83="","",IF(AH83&lt;0,0,IF(AH83&lt;18,1,IF(AH83&lt;36,2,3))))</f>
        <v>2</v>
      </c>
      <c r="AI84" s="124" t="n">
        <f aca="false">IF(AI83="","",IF(AI83&lt;0,0,IF(AI83&lt;18,1,IF(AI83&lt;36,2,3))))</f>
        <v>2</v>
      </c>
      <c r="AJ84" s="124" t="n">
        <f aca="false">IF(AJ83="","",IF(AJ83&lt;0,0,IF(AJ83&lt;18,1,IF(AJ83&lt;36,2,3))))</f>
        <v>2</v>
      </c>
      <c r="AK84" s="124" t="n">
        <f aca="false">IF(AK83="","",IF(AK83&lt;0,0,IF(AK83&lt;18,1,IF(AK83&lt;36,2,3))))</f>
        <v>2</v>
      </c>
      <c r="AL84" s="125"/>
      <c r="AM84" s="124"/>
      <c r="AN84" s="51"/>
      <c r="AO84" s="128" t="s">
        <v>34</v>
      </c>
    </row>
    <row r="85" customFormat="false" ht="17" hidden="false" customHeight="true" outlineLevel="0" collapsed="false">
      <c r="A85" s="139"/>
      <c r="B85" s="118"/>
      <c r="E85" s="97"/>
      <c r="F85" s="98"/>
      <c r="G85" s="98"/>
      <c r="H85" s="98"/>
      <c r="I85" s="98"/>
      <c r="J85" s="98"/>
      <c r="K85" s="98"/>
      <c r="L85" s="98"/>
      <c r="M85" s="129"/>
      <c r="N85" s="130" t="s">
        <v>35</v>
      </c>
      <c r="O85" s="92" t="s">
        <v>36</v>
      </c>
      <c r="P85" s="51"/>
      <c r="Q85" s="111" t="str">
        <f aca="false">IFERROR(IF((Q$4-Q82+2+Q84)&lt;0,0,IF(Q82="","",(Q$4-Q82+2+Q84))),"")</f>
        <v/>
      </c>
      <c r="R85" s="111" t="str">
        <f aca="false">IFERROR(IF((R$4-R82+2+R84)&lt;0,0,IF(R82="","",(R$4-R82+2+R84))),"")</f>
        <v/>
      </c>
      <c r="S85" s="111" t="str">
        <f aca="false">IFERROR(IF((S$4-S82+2+S84)&lt;0,0,IF(S82="","",(S$4-S82+2+S84))),"")</f>
        <v/>
      </c>
      <c r="T85" s="111" t="str">
        <f aca="false">IFERROR(IF((T$4-T82+2+T84)&lt;0,0,IF(T82="","",(T$4-T82+2+T84))),"")</f>
        <v/>
      </c>
      <c r="U85" s="111" t="str">
        <f aca="false">IFERROR(IF((U$4-U82+2+U84)&lt;0,0,IF(U82="","",(U$4-U82+2+U84))),"")</f>
        <v/>
      </c>
      <c r="V85" s="111" t="str">
        <f aca="false">IFERROR(IF((V$4-V82+2+V84)&lt;0,0,IF(V82="","",(V$4-V82+2+V84))),"")</f>
        <v/>
      </c>
      <c r="W85" s="111" t="str">
        <f aca="false">IFERROR(IF((W$4-W82+2+W84)&lt;0,0,IF(W82="","",(W$4-W82+2+W84))),"")</f>
        <v/>
      </c>
      <c r="X85" s="111" t="str">
        <f aca="false">IFERROR(IF((X$4-X82+2+X84)&lt;0,0,IF(X82="","",(X$4-X82+2+X84))),"")</f>
        <v/>
      </c>
      <c r="Y85" s="111" t="str">
        <f aca="false">IFERROR(IF((Y$4-Y82+2+Y84)&lt;0,0,IF(Y82="","",(Y$4-Y82+2+Y84))),"")</f>
        <v/>
      </c>
      <c r="Z85" s="124"/>
      <c r="AA85" s="18" t="n">
        <f aca="false">SUM(Q85:Y85)</f>
        <v>0</v>
      </c>
      <c r="AB85" s="124"/>
      <c r="AC85" s="111" t="str">
        <f aca="false">IFERROR(IF((AC$4-AC82+2+AC84)&lt;0,0,IF(AC82="","",(AC$4-AC82+2+AC84))),"")</f>
        <v/>
      </c>
      <c r="AD85" s="111" t="str">
        <f aca="false">IFERROR(IF((AD$4-AD82+2+AD84)&lt;0,0,IF(AD82="","",(AD$4-AD82+2+AD84))),"")</f>
        <v/>
      </c>
      <c r="AE85" s="111" t="str">
        <f aca="false">IFERROR(IF((AE$4-AE82+2+AE84)&lt;0,0,IF(AE82="","",(AE$4-AE82+2+AE84))),"")</f>
        <v/>
      </c>
      <c r="AF85" s="111" t="str">
        <f aca="false">IFERROR(IF((AF$4-AF82+2+AF84)&lt;0,0,IF(AF82="","",(AF$4-AF82+2+AF84))),"")</f>
        <v/>
      </c>
      <c r="AG85" s="111" t="str">
        <f aca="false">IFERROR(IF((AG$4-AG82+2+AG84)&lt;0,0,IF(AG82="","",(AG$4-AG82+2+AG84))),"")</f>
        <v/>
      </c>
      <c r="AH85" s="111" t="str">
        <f aca="false">IFERROR(IF((AH$4-AH82+2+AH84)&lt;0,0,IF(AH82="","",(AH$4-AH82+2+AH84))),"")</f>
        <v/>
      </c>
      <c r="AI85" s="111" t="str">
        <f aca="false">IFERROR(IF((AI$4-AI82+2+AI84)&lt;0,0,IF(AI82="","",(AI$4-AI82+2+AI84))),"")</f>
        <v/>
      </c>
      <c r="AJ85" s="111" t="str">
        <f aca="false">IFERROR(IF((AJ$4-AJ82+2+AJ84)&lt;0,0,IF(AJ82="","",(AJ$4-AJ82+2+AJ84))),"")</f>
        <v/>
      </c>
      <c r="AK85" s="111" t="str">
        <f aca="false">IFERROR(IF((AK$4-AK82+2+AK84)&lt;0,0,IF(AK82="","",(AK$4-AK82+2+AK84))),"")</f>
        <v/>
      </c>
      <c r="AL85" s="125"/>
      <c r="AM85" s="18" t="n">
        <f aca="false">SUM(AC85:AK85)</f>
        <v>0</v>
      </c>
      <c r="AN85" s="51"/>
      <c r="AO85" s="131" t="n">
        <f aca="false">SUM(AA85,AM85)</f>
        <v>0</v>
      </c>
    </row>
    <row r="86" customFormat="false" ht="17" hidden="false" customHeight="true" outlineLevel="0" collapsed="false">
      <c r="A86" s="139"/>
      <c r="B86" s="118"/>
    </row>
    <row r="87" customFormat="false" ht="17" hidden="false" customHeight="true" outlineLevel="0" collapsed="false">
      <c r="A87" s="139"/>
      <c r="B87" s="118"/>
      <c r="D87" s="113" t="s">
        <v>26</v>
      </c>
      <c r="E87" s="85"/>
      <c r="F87" s="86"/>
      <c r="G87" s="87" t="s">
        <v>24</v>
      </c>
      <c r="H87" s="87" t="s">
        <v>9</v>
      </c>
      <c r="I87" s="87" t="s">
        <v>10</v>
      </c>
      <c r="J87" s="87" t="s">
        <v>11</v>
      </c>
      <c r="K87" s="87" t="s">
        <v>12</v>
      </c>
      <c r="L87" s="88" t="s">
        <v>13</v>
      </c>
      <c r="M87" s="88" t="s">
        <v>14</v>
      </c>
      <c r="N87" s="88" t="s">
        <v>27</v>
      </c>
      <c r="O87" s="88" t="s">
        <v>28</v>
      </c>
      <c r="P87" s="114"/>
      <c r="Q87" s="115" t="n">
        <v>1</v>
      </c>
      <c r="R87" s="115" t="n">
        <v>2</v>
      </c>
      <c r="S87" s="115" t="n">
        <v>3</v>
      </c>
      <c r="T87" s="115" t="n">
        <v>4</v>
      </c>
      <c r="U87" s="115" t="n">
        <v>5</v>
      </c>
      <c r="V87" s="115" t="n">
        <v>6</v>
      </c>
      <c r="W87" s="115" t="n">
        <v>7</v>
      </c>
      <c r="X87" s="115" t="n">
        <v>8</v>
      </c>
      <c r="Y87" s="115" t="n">
        <v>9</v>
      </c>
      <c r="Z87" s="114"/>
      <c r="AA87" s="115" t="s">
        <v>1</v>
      </c>
      <c r="AB87" s="114"/>
      <c r="AC87" s="115" t="n">
        <v>10</v>
      </c>
      <c r="AD87" s="115" t="n">
        <v>11</v>
      </c>
      <c r="AE87" s="115" t="n">
        <v>12</v>
      </c>
      <c r="AF87" s="115" t="n">
        <v>13</v>
      </c>
      <c r="AG87" s="115" t="n">
        <v>14</v>
      </c>
      <c r="AH87" s="115" t="n">
        <v>15</v>
      </c>
      <c r="AI87" s="115" t="n">
        <v>16</v>
      </c>
      <c r="AJ87" s="115" t="n">
        <v>17</v>
      </c>
      <c r="AK87" s="115" t="n">
        <v>18</v>
      </c>
      <c r="AL87" s="30"/>
      <c r="AM87" s="115" t="s">
        <v>2</v>
      </c>
      <c r="AN87" s="32"/>
      <c r="AO87" s="116" t="s">
        <v>29</v>
      </c>
    </row>
    <row r="88" customFormat="false" ht="17" hidden="false" customHeight="true" outlineLevel="0" collapsed="false">
      <c r="A88" s="132" t="s">
        <v>49</v>
      </c>
      <c r="B88" s="140" t="n">
        <v>15.5</v>
      </c>
      <c r="D88" s="132" t="s">
        <v>49</v>
      </c>
      <c r="E88" s="90"/>
      <c r="F88" s="91"/>
      <c r="G88" s="120"/>
      <c r="H88" s="92" t="s">
        <v>31</v>
      </c>
      <c r="I88" s="92" t="s">
        <v>18</v>
      </c>
      <c r="J88" s="92" t="n">
        <v>72</v>
      </c>
      <c r="K88" s="92" t="n">
        <v>140</v>
      </c>
      <c r="L88" s="120" t="n">
        <v>12</v>
      </c>
      <c r="M88" s="94" t="n">
        <f aca="false">IF(L88="","X",(IFERROR(ROUND((L88*K88/113)+J88-$AO$4,0),"X")))</f>
        <v>33</v>
      </c>
      <c r="N88" s="121" t="n">
        <v>1</v>
      </c>
      <c r="O88" s="95" t="n">
        <v>16</v>
      </c>
      <c r="P88" s="23"/>
      <c r="Q88" s="122"/>
      <c r="R88" s="122"/>
      <c r="S88" s="122"/>
      <c r="T88" s="122"/>
      <c r="U88" s="122"/>
      <c r="V88" s="122"/>
      <c r="W88" s="122"/>
      <c r="X88" s="122"/>
      <c r="Y88" s="122"/>
      <c r="Z88" s="15"/>
      <c r="AA88" s="18" t="n">
        <f aca="false">SUM(Q88:Y88)</f>
        <v>0</v>
      </c>
      <c r="AB88" s="15"/>
      <c r="AC88" s="120"/>
      <c r="AD88" s="120"/>
      <c r="AE88" s="120"/>
      <c r="AF88" s="120"/>
      <c r="AG88" s="120"/>
      <c r="AH88" s="120"/>
      <c r="AI88" s="120"/>
      <c r="AJ88" s="120"/>
      <c r="AK88" s="120"/>
      <c r="AL88" s="15"/>
      <c r="AM88" s="18" t="n">
        <f aca="false">SUM(AC88:AK88)</f>
        <v>0</v>
      </c>
      <c r="AN88" s="23"/>
      <c r="AO88" s="123" t="n">
        <f aca="false">AM88+AA88</f>
        <v>0</v>
      </c>
    </row>
    <row r="89" customFormat="false" ht="17" hidden="false" customHeight="true" outlineLevel="0" collapsed="false">
      <c r="A89" s="132"/>
      <c r="B89" s="140"/>
      <c r="E89" s="97"/>
      <c r="F89" s="98"/>
      <c r="G89" s="98"/>
      <c r="H89" s="98"/>
      <c r="I89" s="98"/>
      <c r="J89" s="98"/>
      <c r="K89" s="98"/>
      <c r="L89" s="98"/>
      <c r="M89" s="99" t="s">
        <v>19</v>
      </c>
      <c r="N89" s="99"/>
      <c r="O89" s="134"/>
      <c r="P89" s="51"/>
      <c r="Q89" s="124" t="n">
        <f aca="false">IFERROR($O88-Q$5,"")</f>
        <v>1</v>
      </c>
      <c r="R89" s="124" t="n">
        <f aca="false">IFERROR($O88-R$5,"")</f>
        <v>13</v>
      </c>
      <c r="S89" s="124" t="n">
        <f aca="false">IFERROR($O88-S$5,"")</f>
        <v>-1</v>
      </c>
      <c r="T89" s="124" t="n">
        <f aca="false">IFERROR($O88-T$5,"")</f>
        <v>15</v>
      </c>
      <c r="U89" s="124" t="n">
        <f aca="false">IFERROR($O88-U$5,"")</f>
        <v>3</v>
      </c>
      <c r="V89" s="124" t="n">
        <f aca="false">IFERROR($O88-V$5,"")</f>
        <v>5</v>
      </c>
      <c r="W89" s="124" t="n">
        <f aca="false">IFERROR($O88-W$5,"")</f>
        <v>9</v>
      </c>
      <c r="X89" s="124" t="n">
        <f aca="false">IFERROR($O88-X$5,"")</f>
        <v>11</v>
      </c>
      <c r="Y89" s="124" t="n">
        <f aca="false">IFERROR($O88-Y$5,"")</f>
        <v>7</v>
      </c>
      <c r="Z89" s="124"/>
      <c r="AA89" s="124"/>
      <c r="AB89" s="124"/>
      <c r="AC89" s="124" t="n">
        <f aca="false">IFERROR($O88-AC$5,"")</f>
        <v>0</v>
      </c>
      <c r="AD89" s="124" t="n">
        <f aca="false">IFERROR($O88-AD$5,"")</f>
        <v>12</v>
      </c>
      <c r="AE89" s="124" t="n">
        <f aca="false">IFERROR($O88-AE$5,"")</f>
        <v>-2</v>
      </c>
      <c r="AF89" s="124" t="n">
        <f aca="false">IFERROR($O88-AF$5,"")</f>
        <v>14</v>
      </c>
      <c r="AG89" s="124" t="n">
        <f aca="false">IFERROR($O88-AG$5,"")</f>
        <v>2</v>
      </c>
      <c r="AH89" s="124" t="n">
        <f aca="false">IFERROR($O88-AH$5,"")</f>
        <v>4</v>
      </c>
      <c r="AI89" s="124" t="n">
        <f aca="false">IFERROR($O88-AI$5,"")</f>
        <v>8</v>
      </c>
      <c r="AJ89" s="124" t="n">
        <f aca="false">IFERROR($O88-AJ$5,"")</f>
        <v>10</v>
      </c>
      <c r="AK89" s="124" t="n">
        <f aca="false">IFERROR($O88-AK$5,"")</f>
        <v>6</v>
      </c>
      <c r="AL89" s="125"/>
      <c r="AM89" s="124"/>
      <c r="AN89" s="51"/>
      <c r="AO89" s="51"/>
    </row>
    <row r="90" customFormat="false" ht="17" hidden="false" customHeight="true" outlineLevel="0" collapsed="false">
      <c r="A90" s="132"/>
      <c r="B90" s="140"/>
      <c r="E90" s="97"/>
      <c r="F90" s="98"/>
      <c r="G90" s="98"/>
      <c r="H90" s="98"/>
      <c r="I90" s="98"/>
      <c r="J90" s="98"/>
      <c r="K90" s="98"/>
      <c r="L90" s="98"/>
      <c r="M90" s="126" t="s">
        <v>32</v>
      </c>
      <c r="N90" s="126"/>
      <c r="O90" s="127" t="s">
        <v>33</v>
      </c>
      <c r="P90" s="51"/>
      <c r="Q90" s="124" t="n">
        <f aca="false">IF(Q89="","",IF(Q89&lt;0,0,IF(Q89&lt;18,1,IF(Q89&lt;36,2,3))))</f>
        <v>1</v>
      </c>
      <c r="R90" s="124" t="n">
        <f aca="false">IF(R89="","",IF(R89&lt;0,0,IF(R89&lt;18,1,IF(R89&lt;36,2,3))))</f>
        <v>1</v>
      </c>
      <c r="S90" s="124" t="n">
        <f aca="false">IF(S89="","",IF(S89&lt;0,0,IF(S89&lt;18,1,IF(S89&lt;36,2,3))))</f>
        <v>0</v>
      </c>
      <c r="T90" s="124" t="n">
        <f aca="false">IF(T89="","",IF(T89&lt;0,0,IF(T89&lt;18,1,IF(T89&lt;36,2,3))))</f>
        <v>1</v>
      </c>
      <c r="U90" s="124" t="n">
        <f aca="false">IF(U89="","",IF(U89&lt;0,0,IF(U89&lt;18,1,IF(U89&lt;36,2,3))))</f>
        <v>1</v>
      </c>
      <c r="V90" s="124" t="n">
        <f aca="false">IF(V89="","",IF(V89&lt;0,0,IF(V89&lt;18,1,IF(V89&lt;36,2,3))))</f>
        <v>1</v>
      </c>
      <c r="W90" s="124" t="n">
        <f aca="false">IF(W89="","",IF(W89&lt;0,0,IF(W89&lt;18,1,IF(W89&lt;36,2,3))))</f>
        <v>1</v>
      </c>
      <c r="X90" s="124" t="n">
        <f aca="false">IF(X89="","",IF(X89&lt;0,0,IF(X89&lt;18,1,IF(X89&lt;36,2,3))))</f>
        <v>1</v>
      </c>
      <c r="Y90" s="124" t="n">
        <f aca="false">IF(Y89="","",IF(Y89&lt;0,0,IF(Y89&lt;18,1,IF(Y89&lt;36,2,3))))</f>
        <v>1</v>
      </c>
      <c r="Z90" s="124"/>
      <c r="AA90" s="124"/>
      <c r="AB90" s="124"/>
      <c r="AC90" s="124" t="n">
        <f aca="false">IF(AC89="","",IF(AC89&lt;0,0,IF(AC89&lt;18,1,IF(AC89&lt;36,2,3))))</f>
        <v>1</v>
      </c>
      <c r="AD90" s="124" t="n">
        <f aca="false">IF(AD89="","",IF(AD89&lt;0,0,IF(AD89&lt;18,1,IF(AD89&lt;36,2,3))))</f>
        <v>1</v>
      </c>
      <c r="AE90" s="124" t="n">
        <f aca="false">IF(AE89="","",IF(AE89&lt;0,0,IF(AE89&lt;18,1,IF(AE89&lt;36,2,3))))</f>
        <v>0</v>
      </c>
      <c r="AF90" s="124" t="n">
        <f aca="false">IF(AF89="","",IF(AF89&lt;0,0,IF(AF89&lt;18,1,IF(AF89&lt;36,2,3))))</f>
        <v>1</v>
      </c>
      <c r="AG90" s="124" t="n">
        <f aca="false">IF(AG89="","",IF(AG89&lt;0,0,IF(AG89&lt;18,1,IF(AG89&lt;36,2,3))))</f>
        <v>1</v>
      </c>
      <c r="AH90" s="124" t="n">
        <f aca="false">IF(AH89="","",IF(AH89&lt;0,0,IF(AH89&lt;18,1,IF(AH89&lt;36,2,3))))</f>
        <v>1</v>
      </c>
      <c r="AI90" s="124" t="n">
        <f aca="false">IF(AI89="","",IF(AI89&lt;0,0,IF(AI89&lt;18,1,IF(AI89&lt;36,2,3))))</f>
        <v>1</v>
      </c>
      <c r="AJ90" s="124" t="n">
        <f aca="false">IF(AJ89="","",IF(AJ89&lt;0,0,IF(AJ89&lt;18,1,IF(AJ89&lt;36,2,3))))</f>
        <v>1</v>
      </c>
      <c r="AK90" s="124" t="n">
        <f aca="false">IF(AK89="","",IF(AK89&lt;0,0,IF(AK89&lt;18,1,IF(AK89&lt;36,2,3))))</f>
        <v>1</v>
      </c>
      <c r="AL90" s="125"/>
      <c r="AM90" s="124"/>
      <c r="AN90" s="51"/>
      <c r="AO90" s="128" t="s">
        <v>34</v>
      </c>
    </row>
    <row r="91" customFormat="false" ht="17" hidden="false" customHeight="true" outlineLevel="0" collapsed="false">
      <c r="A91" s="132"/>
      <c r="B91" s="140"/>
      <c r="E91" s="97"/>
      <c r="F91" s="98"/>
      <c r="G91" s="98"/>
      <c r="H91" s="98"/>
      <c r="I91" s="98"/>
      <c r="J91" s="98"/>
      <c r="K91" s="98"/>
      <c r="L91" s="98"/>
      <c r="M91" s="129"/>
      <c r="N91" s="130" t="s">
        <v>35</v>
      </c>
      <c r="O91" s="92" t="s">
        <v>36</v>
      </c>
      <c r="P91" s="51"/>
      <c r="Q91" s="111" t="str">
        <f aca="false">IFERROR(IF((Q$4-Q88+2+Q90)&lt;0,0,IF(Q88="","",(Q$4-Q88+2+Q90))),"")</f>
        <v/>
      </c>
      <c r="R91" s="111" t="str">
        <f aca="false">IFERROR(IF((R$4-R88+2+R90)&lt;0,0,IF(R88="","",(R$4-R88+2+R90))),"")</f>
        <v/>
      </c>
      <c r="S91" s="111" t="str">
        <f aca="false">IFERROR(IF((S$4-S88+2+S90)&lt;0,0,IF(S88="","",(S$4-S88+2+S90))),"")</f>
        <v/>
      </c>
      <c r="T91" s="111" t="str">
        <f aca="false">IFERROR(IF((T$4-T88+2+T90)&lt;0,0,IF(T88="","",(T$4-T88+2+T90))),"")</f>
        <v/>
      </c>
      <c r="U91" s="111" t="str">
        <f aca="false">IFERROR(IF((U$4-U88+2+U90)&lt;0,0,IF(U88="","",(U$4-U88+2+U90))),"")</f>
        <v/>
      </c>
      <c r="V91" s="111" t="str">
        <f aca="false">IFERROR(IF((V$4-V88+2+V90)&lt;0,0,IF(V88="","",(V$4-V88+2+V90))),"")</f>
        <v/>
      </c>
      <c r="W91" s="111" t="str">
        <f aca="false">IFERROR(IF((W$4-W88+2+W90)&lt;0,0,IF(W88="","",(W$4-W88+2+W90))),"")</f>
        <v/>
      </c>
      <c r="X91" s="111" t="str">
        <f aca="false">IFERROR(IF((X$4-X88+2+X90)&lt;0,0,IF(X88="","",(X$4-X88+2+X90))),"")</f>
        <v/>
      </c>
      <c r="Y91" s="111" t="str">
        <f aca="false">IFERROR(IF((Y$4-Y88+2+Y90)&lt;0,0,IF(Y88="","",(Y$4-Y88+2+Y90))),"")</f>
        <v/>
      </c>
      <c r="Z91" s="124"/>
      <c r="AA91" s="18" t="n">
        <f aca="false">SUM(Q91:Y91)</f>
        <v>0</v>
      </c>
      <c r="AB91" s="124"/>
      <c r="AC91" s="111" t="str">
        <f aca="false">IFERROR(IF((AC$4-AC88+2+AC90)&lt;0,0,IF(AC88="","",(AC$4-AC88+2+AC90))),"")</f>
        <v/>
      </c>
      <c r="AD91" s="111" t="str">
        <f aca="false">IFERROR(IF((AD$4-AD88+2+AD90)&lt;0,0,IF(AD88="","",(AD$4-AD88+2+AD90))),"")</f>
        <v/>
      </c>
      <c r="AE91" s="111" t="str">
        <f aca="false">IFERROR(IF((AE$4-AE88+2+AE90)&lt;0,0,IF(AE88="","",(AE$4-AE88+2+AE90))),"")</f>
        <v/>
      </c>
      <c r="AF91" s="111" t="str">
        <f aca="false">IFERROR(IF((AF$4-AF88+2+AF90)&lt;0,0,IF(AF88="","",(AF$4-AF88+2+AF90))),"")</f>
        <v/>
      </c>
      <c r="AG91" s="111" t="str">
        <f aca="false">IFERROR(IF((AG$4-AG88+2+AG90)&lt;0,0,IF(AG88="","",(AG$4-AG88+2+AG90))),"")</f>
        <v/>
      </c>
      <c r="AH91" s="111" t="str">
        <f aca="false">IFERROR(IF((AH$4-AH88+2+AH90)&lt;0,0,IF(AH88="","",(AH$4-AH88+2+AH90))),"")</f>
        <v/>
      </c>
      <c r="AI91" s="111" t="str">
        <f aca="false">IFERROR(IF((AI$4-AI88+2+AI90)&lt;0,0,IF(AI88="","",(AI$4-AI88+2+AI90))),"")</f>
        <v/>
      </c>
      <c r="AJ91" s="111" t="str">
        <f aca="false">IFERROR(IF((AJ$4-AJ88+2+AJ90)&lt;0,0,IF(AJ88="","",(AJ$4-AJ88+2+AJ90))),"")</f>
        <v/>
      </c>
      <c r="AK91" s="111" t="str">
        <f aca="false">IFERROR(IF((AK$4-AK88+2+AK90)&lt;0,0,IF(AK88="","",(AK$4-AK88+2+AK90))),"")</f>
        <v/>
      </c>
      <c r="AL91" s="125"/>
      <c r="AM91" s="18" t="n">
        <f aca="false">SUM(AC91:AK91)</f>
        <v>0</v>
      </c>
      <c r="AN91" s="51"/>
      <c r="AO91" s="131" t="n">
        <f aca="false">SUM(AA91,AM91)</f>
        <v>0</v>
      </c>
    </row>
    <row r="92" customFormat="false" ht="17" hidden="false" customHeight="true" outlineLevel="0" collapsed="false">
      <c r="A92" s="132"/>
      <c r="B92" s="140"/>
    </row>
    <row r="93" customFormat="false" ht="17" hidden="false" customHeight="true" outlineLevel="0" collapsed="false">
      <c r="A93" s="132"/>
      <c r="B93" s="140"/>
      <c r="D93" s="113" t="s">
        <v>26</v>
      </c>
      <c r="E93" s="85"/>
      <c r="F93" s="86"/>
      <c r="G93" s="87" t="s">
        <v>24</v>
      </c>
      <c r="H93" s="87" t="s">
        <v>9</v>
      </c>
      <c r="I93" s="87" t="s">
        <v>10</v>
      </c>
      <c r="J93" s="87" t="s">
        <v>11</v>
      </c>
      <c r="K93" s="87" t="s">
        <v>12</v>
      </c>
      <c r="L93" s="88" t="s">
        <v>13</v>
      </c>
      <c r="M93" s="88" t="s">
        <v>14</v>
      </c>
      <c r="N93" s="88" t="s">
        <v>27</v>
      </c>
      <c r="O93" s="88" t="s">
        <v>28</v>
      </c>
      <c r="P93" s="114"/>
      <c r="Q93" s="115" t="n">
        <v>1</v>
      </c>
      <c r="R93" s="115" t="n">
        <v>2</v>
      </c>
      <c r="S93" s="115" t="n">
        <v>3</v>
      </c>
      <c r="T93" s="115" t="n">
        <v>4</v>
      </c>
      <c r="U93" s="115" t="n">
        <v>5</v>
      </c>
      <c r="V93" s="115" t="n">
        <v>6</v>
      </c>
      <c r="W93" s="115" t="n">
        <v>7</v>
      </c>
      <c r="X93" s="115" t="n">
        <v>8</v>
      </c>
      <c r="Y93" s="115" t="n">
        <v>9</v>
      </c>
      <c r="Z93" s="114"/>
      <c r="AA93" s="115" t="s">
        <v>1</v>
      </c>
      <c r="AB93" s="114"/>
      <c r="AC93" s="115" t="n">
        <v>10</v>
      </c>
      <c r="AD93" s="115" t="n">
        <v>11</v>
      </c>
      <c r="AE93" s="115" t="n">
        <v>12</v>
      </c>
      <c r="AF93" s="115" t="n">
        <v>13</v>
      </c>
      <c r="AG93" s="115" t="n">
        <v>14</v>
      </c>
      <c r="AH93" s="115" t="n">
        <v>15</v>
      </c>
      <c r="AI93" s="115" t="n">
        <v>16</v>
      </c>
      <c r="AJ93" s="115" t="n">
        <v>17</v>
      </c>
      <c r="AK93" s="115" t="n">
        <v>18</v>
      </c>
      <c r="AL93" s="30"/>
      <c r="AM93" s="115" t="s">
        <v>2</v>
      </c>
      <c r="AN93" s="32"/>
      <c r="AO93" s="116" t="s">
        <v>29</v>
      </c>
    </row>
    <row r="94" customFormat="false" ht="17" hidden="false" customHeight="true" outlineLevel="0" collapsed="false">
      <c r="A94" s="132" t="s">
        <v>50</v>
      </c>
      <c r="B94" s="133" t="n">
        <v>16.5</v>
      </c>
      <c r="D94" s="132" t="s">
        <v>50</v>
      </c>
      <c r="E94" s="90"/>
      <c r="F94" s="91"/>
      <c r="G94" s="120"/>
      <c r="H94" s="92" t="s">
        <v>31</v>
      </c>
      <c r="I94" s="92" t="s">
        <v>18</v>
      </c>
      <c r="J94" s="92" t="n">
        <v>72</v>
      </c>
      <c r="K94" s="92" t="n">
        <v>140</v>
      </c>
      <c r="L94" s="120" t="n">
        <v>12</v>
      </c>
      <c r="M94" s="94" t="n">
        <f aca="false">IF(L94="","X",(IFERROR(ROUND((L94*K94/113)+J94-$AO$4,0),"X")))</f>
        <v>33</v>
      </c>
      <c r="N94" s="121" t="n">
        <v>1</v>
      </c>
      <c r="O94" s="95" t="n">
        <v>17</v>
      </c>
      <c r="P94" s="23"/>
      <c r="Q94" s="122"/>
      <c r="R94" s="122"/>
      <c r="S94" s="122"/>
      <c r="T94" s="122"/>
      <c r="U94" s="122"/>
      <c r="V94" s="122"/>
      <c r="W94" s="122"/>
      <c r="X94" s="122"/>
      <c r="Y94" s="122"/>
      <c r="Z94" s="15"/>
      <c r="AA94" s="18" t="n">
        <f aca="false">SUM(Q94:Y94)</f>
        <v>0</v>
      </c>
      <c r="AB94" s="15"/>
      <c r="AC94" s="120"/>
      <c r="AD94" s="120"/>
      <c r="AE94" s="120"/>
      <c r="AF94" s="120"/>
      <c r="AG94" s="120"/>
      <c r="AH94" s="120"/>
      <c r="AI94" s="120"/>
      <c r="AJ94" s="120"/>
      <c r="AK94" s="120"/>
      <c r="AL94" s="15"/>
      <c r="AM94" s="18" t="n">
        <f aca="false">SUM(AC94:AK94)</f>
        <v>0</v>
      </c>
      <c r="AN94" s="23"/>
      <c r="AO94" s="123" t="n">
        <f aca="false">AM94+AA94</f>
        <v>0</v>
      </c>
    </row>
    <row r="95" customFormat="false" ht="17" hidden="false" customHeight="true" outlineLevel="0" collapsed="false">
      <c r="A95" s="132"/>
      <c r="B95" s="133"/>
      <c r="E95" s="97"/>
      <c r="F95" s="98"/>
      <c r="G95" s="98"/>
      <c r="H95" s="98"/>
      <c r="I95" s="98"/>
      <c r="J95" s="98"/>
      <c r="K95" s="98"/>
      <c r="L95" s="98"/>
      <c r="M95" s="99" t="s">
        <v>19</v>
      </c>
      <c r="N95" s="99"/>
      <c r="O95" s="99"/>
      <c r="P95" s="51"/>
      <c r="Q95" s="124" t="n">
        <f aca="false">IFERROR($O94-Q$5,"")</f>
        <v>2</v>
      </c>
      <c r="R95" s="124" t="n">
        <f aca="false">IFERROR($O94-R$5,"")</f>
        <v>14</v>
      </c>
      <c r="S95" s="124" t="n">
        <f aca="false">IFERROR($O94-S$5,"")</f>
        <v>0</v>
      </c>
      <c r="T95" s="124" t="n">
        <f aca="false">IFERROR($O94-T$5,"")</f>
        <v>16</v>
      </c>
      <c r="U95" s="124" t="n">
        <f aca="false">IFERROR($O94-U$5,"")</f>
        <v>4</v>
      </c>
      <c r="V95" s="124" t="n">
        <f aca="false">IFERROR($O94-V$5,"")</f>
        <v>6</v>
      </c>
      <c r="W95" s="124" t="n">
        <f aca="false">IFERROR($O94-W$5,"")</f>
        <v>10</v>
      </c>
      <c r="X95" s="124" t="n">
        <f aca="false">IFERROR($O94-X$5,"")</f>
        <v>12</v>
      </c>
      <c r="Y95" s="124" t="n">
        <f aca="false">IFERROR($O94-Y$5,"")</f>
        <v>8</v>
      </c>
      <c r="Z95" s="124"/>
      <c r="AA95" s="124"/>
      <c r="AB95" s="124"/>
      <c r="AC95" s="124" t="n">
        <f aca="false">IFERROR($O94-AC$5,"")</f>
        <v>1</v>
      </c>
      <c r="AD95" s="124" t="n">
        <f aca="false">IFERROR($O94-AD$5,"")</f>
        <v>13</v>
      </c>
      <c r="AE95" s="124" t="n">
        <f aca="false">IFERROR($O94-AE$5,"")</f>
        <v>-1</v>
      </c>
      <c r="AF95" s="124" t="n">
        <f aca="false">IFERROR($O94-AF$5,"")</f>
        <v>15</v>
      </c>
      <c r="AG95" s="124" t="n">
        <f aca="false">IFERROR($O94-AG$5,"")</f>
        <v>3</v>
      </c>
      <c r="AH95" s="124" t="n">
        <f aca="false">IFERROR($O94-AH$5,"")</f>
        <v>5</v>
      </c>
      <c r="AI95" s="124" t="n">
        <f aca="false">IFERROR($O94-AI$5,"")</f>
        <v>9</v>
      </c>
      <c r="AJ95" s="124" t="n">
        <f aca="false">IFERROR($O94-AJ$5,"")</f>
        <v>11</v>
      </c>
      <c r="AK95" s="124" t="n">
        <f aca="false">IFERROR($O94-AK$5,"")</f>
        <v>7</v>
      </c>
      <c r="AL95" s="125"/>
      <c r="AM95" s="124"/>
      <c r="AN95" s="51"/>
      <c r="AO95" s="51"/>
    </row>
    <row r="96" customFormat="false" ht="17" hidden="false" customHeight="true" outlineLevel="0" collapsed="false">
      <c r="A96" s="132"/>
      <c r="B96" s="133"/>
      <c r="E96" s="97"/>
      <c r="F96" s="98"/>
      <c r="G96" s="98"/>
      <c r="H96" s="98"/>
      <c r="I96" s="98"/>
      <c r="J96" s="98"/>
      <c r="K96" s="98"/>
      <c r="L96" s="98"/>
      <c r="M96" s="126" t="s">
        <v>32</v>
      </c>
      <c r="N96" s="126"/>
      <c r="O96" s="127" t="s">
        <v>33</v>
      </c>
      <c r="P96" s="51"/>
      <c r="Q96" s="124" t="n">
        <f aca="false">IF(Q95="","",IF(Q95&lt;0,0,IF(Q95&lt;18,1,IF(Q95&lt;36,2,3))))</f>
        <v>1</v>
      </c>
      <c r="R96" s="124" t="n">
        <f aca="false">IF(R95="","",IF(R95&lt;0,0,IF(R95&lt;18,1,IF(R95&lt;36,2,3))))</f>
        <v>1</v>
      </c>
      <c r="S96" s="124" t="n">
        <f aca="false">IF(S95="","",IF(S95&lt;0,0,IF(S95&lt;18,1,IF(S95&lt;36,2,3))))</f>
        <v>1</v>
      </c>
      <c r="T96" s="124" t="n">
        <f aca="false">IF(T95="","",IF(T95&lt;0,0,IF(T95&lt;18,1,IF(T95&lt;36,2,3))))</f>
        <v>1</v>
      </c>
      <c r="U96" s="124" t="n">
        <f aca="false">IF(U95="","",IF(U95&lt;0,0,IF(U95&lt;18,1,IF(U95&lt;36,2,3))))</f>
        <v>1</v>
      </c>
      <c r="V96" s="124" t="n">
        <f aca="false">IF(V95="","",IF(V95&lt;0,0,IF(V95&lt;18,1,IF(V95&lt;36,2,3))))</f>
        <v>1</v>
      </c>
      <c r="W96" s="124" t="n">
        <f aca="false">IF(W95="","",IF(W95&lt;0,0,IF(W95&lt;18,1,IF(W95&lt;36,2,3))))</f>
        <v>1</v>
      </c>
      <c r="X96" s="124" t="n">
        <f aca="false">IF(X95="","",IF(X95&lt;0,0,IF(X95&lt;18,1,IF(X95&lt;36,2,3))))</f>
        <v>1</v>
      </c>
      <c r="Y96" s="124" t="n">
        <f aca="false">IF(Y95="","",IF(Y95&lt;0,0,IF(Y95&lt;18,1,IF(Y95&lt;36,2,3))))</f>
        <v>1</v>
      </c>
      <c r="Z96" s="124"/>
      <c r="AA96" s="124"/>
      <c r="AB96" s="124"/>
      <c r="AC96" s="124" t="n">
        <f aca="false">IF(AC95="","",IF(AC95&lt;0,0,IF(AC95&lt;18,1,IF(AC95&lt;36,2,3))))</f>
        <v>1</v>
      </c>
      <c r="AD96" s="124" t="n">
        <f aca="false">IF(AD95="","",IF(AD95&lt;0,0,IF(AD95&lt;18,1,IF(AD95&lt;36,2,3))))</f>
        <v>1</v>
      </c>
      <c r="AE96" s="124" t="n">
        <f aca="false">IF(AE95="","",IF(AE95&lt;0,0,IF(AE95&lt;18,1,IF(AE95&lt;36,2,3))))</f>
        <v>0</v>
      </c>
      <c r="AF96" s="124" t="n">
        <f aca="false">IF(AF95="","",IF(AF95&lt;0,0,IF(AF95&lt;18,1,IF(AF95&lt;36,2,3))))</f>
        <v>1</v>
      </c>
      <c r="AG96" s="124" t="n">
        <f aca="false">IF(AG95="","",IF(AG95&lt;0,0,IF(AG95&lt;18,1,IF(AG95&lt;36,2,3))))</f>
        <v>1</v>
      </c>
      <c r="AH96" s="124" t="n">
        <f aca="false">IF(AH95="","",IF(AH95&lt;0,0,IF(AH95&lt;18,1,IF(AH95&lt;36,2,3))))</f>
        <v>1</v>
      </c>
      <c r="AI96" s="124" t="n">
        <f aca="false">IF(AI95="","",IF(AI95&lt;0,0,IF(AI95&lt;18,1,IF(AI95&lt;36,2,3))))</f>
        <v>1</v>
      </c>
      <c r="AJ96" s="124" t="n">
        <f aca="false">IF(AJ95="","",IF(AJ95&lt;0,0,IF(AJ95&lt;18,1,IF(AJ95&lt;36,2,3))))</f>
        <v>1</v>
      </c>
      <c r="AK96" s="124" t="n">
        <f aca="false">IF(AK95="","",IF(AK95&lt;0,0,IF(AK95&lt;18,1,IF(AK95&lt;36,2,3))))</f>
        <v>1</v>
      </c>
      <c r="AL96" s="125"/>
      <c r="AM96" s="124"/>
      <c r="AN96" s="51"/>
      <c r="AO96" s="128" t="s">
        <v>34</v>
      </c>
    </row>
    <row r="97" customFormat="false" ht="17" hidden="false" customHeight="true" outlineLevel="0" collapsed="false">
      <c r="A97" s="132"/>
      <c r="B97" s="133"/>
      <c r="E97" s="97"/>
      <c r="F97" s="98"/>
      <c r="G97" s="98"/>
      <c r="H97" s="98"/>
      <c r="I97" s="98"/>
      <c r="J97" s="98"/>
      <c r="K97" s="98"/>
      <c r="L97" s="98"/>
      <c r="M97" s="129"/>
      <c r="N97" s="130" t="s">
        <v>35</v>
      </c>
      <c r="O97" s="92" t="s">
        <v>36</v>
      </c>
      <c r="P97" s="51"/>
      <c r="Q97" s="111" t="str">
        <f aca="false">IFERROR(IF((Q$4-Q94+2+Q96)&lt;0,0,IF(Q94="","",(Q$4-Q94+2+Q96))),"")</f>
        <v/>
      </c>
      <c r="R97" s="111" t="str">
        <f aca="false">IFERROR(IF((R$4-R94+2+R96)&lt;0,0,IF(R94="","",(R$4-R94+2+R96))),"")</f>
        <v/>
      </c>
      <c r="S97" s="111" t="str">
        <f aca="false">IFERROR(IF((S$4-S94+2+S96)&lt;0,0,IF(S94="","",(S$4-S94+2+S96))),"")</f>
        <v/>
      </c>
      <c r="T97" s="111" t="str">
        <f aca="false">IFERROR(IF((T$4-T94+2+T96)&lt;0,0,IF(T94="","",(T$4-T94+2+T96))),"")</f>
        <v/>
      </c>
      <c r="U97" s="111" t="str">
        <f aca="false">IFERROR(IF((U$4-U94+2+U96)&lt;0,0,IF(U94="","",(U$4-U94+2+U96))),"")</f>
        <v/>
      </c>
      <c r="V97" s="111" t="str">
        <f aca="false">IFERROR(IF((V$4-V94+2+V96)&lt;0,0,IF(V94="","",(V$4-V94+2+V96))),"")</f>
        <v/>
      </c>
      <c r="W97" s="111" t="str">
        <f aca="false">IFERROR(IF((W$4-W94+2+W96)&lt;0,0,IF(W94="","",(W$4-W94+2+W96))),"")</f>
        <v/>
      </c>
      <c r="X97" s="111" t="str">
        <f aca="false">IFERROR(IF((X$4-X94+2+X96)&lt;0,0,IF(X94="","",(X$4-X94+2+X96))),"")</f>
        <v/>
      </c>
      <c r="Y97" s="111" t="str">
        <f aca="false">IFERROR(IF((Y$4-Y94+2+Y96)&lt;0,0,IF(Y94="","",(Y$4-Y94+2+Y96))),"")</f>
        <v/>
      </c>
      <c r="Z97" s="124"/>
      <c r="AA97" s="18" t="n">
        <f aca="false">SUM(Q97:Y97)</f>
        <v>0</v>
      </c>
      <c r="AB97" s="124"/>
      <c r="AC97" s="111" t="str">
        <f aca="false">IFERROR(IF((AC$4-AC94+2+AC96)&lt;0,0,IF(AC94="","",(AC$4-AC94+2+AC96))),"")</f>
        <v/>
      </c>
      <c r="AD97" s="111" t="str">
        <f aca="false">IFERROR(IF((AD$4-AD94+2+AD96)&lt;0,0,IF(AD94="","",(AD$4-AD94+2+AD96))),"")</f>
        <v/>
      </c>
      <c r="AE97" s="111" t="str">
        <f aca="false">IFERROR(IF((AE$4-AE94+2+AE96)&lt;0,0,IF(AE94="","",(AE$4-AE94+2+AE96))),"")</f>
        <v/>
      </c>
      <c r="AF97" s="111" t="str">
        <f aca="false">IFERROR(IF((AF$4-AF94+2+AF96)&lt;0,0,IF(AF94="","",(AF$4-AF94+2+AF96))),"")</f>
        <v/>
      </c>
      <c r="AG97" s="111" t="str">
        <f aca="false">IFERROR(IF((AG$4-AG94+2+AG96)&lt;0,0,IF(AG94="","",(AG$4-AG94+2+AG96))),"")</f>
        <v/>
      </c>
      <c r="AH97" s="111" t="str">
        <f aca="false">IFERROR(IF((AH$4-AH94+2+AH96)&lt;0,0,IF(AH94="","",(AH$4-AH94+2+AH96))),"")</f>
        <v/>
      </c>
      <c r="AI97" s="111" t="str">
        <f aca="false">IFERROR(IF((AI$4-AI94+2+AI96)&lt;0,0,IF(AI94="","",(AI$4-AI94+2+AI96))),"")</f>
        <v/>
      </c>
      <c r="AJ97" s="111" t="str">
        <f aca="false">IFERROR(IF((AJ$4-AJ94+2+AJ96)&lt;0,0,IF(AJ94="","",(AJ$4-AJ94+2+AJ96))),"")</f>
        <v/>
      </c>
      <c r="AK97" s="111" t="str">
        <f aca="false">IFERROR(IF((AK$4-AK94+2+AK96)&lt;0,0,IF(AK94="","",(AK$4-AK94+2+AK96))),"")</f>
        <v/>
      </c>
      <c r="AL97" s="125"/>
      <c r="AM97" s="18" t="n">
        <f aca="false">SUM(AC97:AK97)</f>
        <v>0</v>
      </c>
      <c r="AN97" s="51"/>
      <c r="AO97" s="131" t="n">
        <f aca="false">SUM(AA97,AM97)</f>
        <v>0</v>
      </c>
    </row>
    <row r="98" customFormat="false" ht="17" hidden="false" customHeight="true" outlineLevel="0" collapsed="false">
      <c r="A98" s="132"/>
      <c r="B98" s="133"/>
    </row>
    <row r="99" customFormat="false" ht="17" hidden="false" customHeight="true" outlineLevel="0" collapsed="false">
      <c r="A99" s="132"/>
      <c r="B99" s="133"/>
      <c r="D99" s="113" t="s">
        <v>26</v>
      </c>
      <c r="E99" s="85"/>
      <c r="F99" s="86"/>
      <c r="G99" s="87" t="s">
        <v>24</v>
      </c>
      <c r="H99" s="87" t="s">
        <v>9</v>
      </c>
      <c r="I99" s="87" t="s">
        <v>10</v>
      </c>
      <c r="J99" s="87" t="s">
        <v>11</v>
      </c>
      <c r="K99" s="87" t="s">
        <v>12</v>
      </c>
      <c r="L99" s="88" t="s">
        <v>13</v>
      </c>
      <c r="M99" s="88" t="s">
        <v>14</v>
      </c>
      <c r="N99" s="88" t="s">
        <v>27</v>
      </c>
      <c r="O99" s="88" t="s">
        <v>28</v>
      </c>
      <c r="P99" s="114"/>
      <c r="Q99" s="115" t="n">
        <v>1</v>
      </c>
      <c r="R99" s="115" t="n">
        <v>2</v>
      </c>
      <c r="S99" s="115" t="n">
        <v>3</v>
      </c>
      <c r="T99" s="115" t="n">
        <v>4</v>
      </c>
      <c r="U99" s="115" t="n">
        <v>5</v>
      </c>
      <c r="V99" s="115" t="n">
        <v>6</v>
      </c>
      <c r="W99" s="115" t="n">
        <v>7</v>
      </c>
      <c r="X99" s="115" t="n">
        <v>8</v>
      </c>
      <c r="Y99" s="115" t="n">
        <v>9</v>
      </c>
      <c r="Z99" s="114"/>
      <c r="AA99" s="115" t="s">
        <v>1</v>
      </c>
      <c r="AB99" s="114"/>
      <c r="AC99" s="115" t="n">
        <v>10</v>
      </c>
      <c r="AD99" s="115" t="n">
        <v>11</v>
      </c>
      <c r="AE99" s="115" t="n">
        <v>12</v>
      </c>
      <c r="AF99" s="115" t="n">
        <v>13</v>
      </c>
      <c r="AG99" s="115" t="n">
        <v>14</v>
      </c>
      <c r="AH99" s="115" t="n">
        <v>15</v>
      </c>
      <c r="AI99" s="115" t="n">
        <v>16</v>
      </c>
      <c r="AJ99" s="115" t="n">
        <v>17</v>
      </c>
      <c r="AK99" s="115" t="n">
        <v>18</v>
      </c>
      <c r="AL99" s="30"/>
      <c r="AM99" s="115" t="s">
        <v>2</v>
      </c>
      <c r="AN99" s="32"/>
      <c r="AO99" s="116" t="s">
        <v>29</v>
      </c>
    </row>
    <row r="100" customFormat="false" ht="17" hidden="false" customHeight="true" outlineLevel="0" collapsed="false">
      <c r="A100" s="141" t="s">
        <v>51</v>
      </c>
      <c r="B100" s="118" t="n">
        <v>36</v>
      </c>
      <c r="D100" s="141" t="s">
        <v>51</v>
      </c>
      <c r="E100" s="90"/>
      <c r="F100" s="91"/>
      <c r="G100" s="120"/>
      <c r="H100" s="92" t="s">
        <v>31</v>
      </c>
      <c r="I100" s="92" t="s">
        <v>18</v>
      </c>
      <c r="J100" s="92" t="n">
        <v>72</v>
      </c>
      <c r="K100" s="92" t="n">
        <v>140</v>
      </c>
      <c r="L100" s="120" t="n">
        <v>12</v>
      </c>
      <c r="M100" s="94" t="n">
        <f aca="false">IF(L100="","X",(IFERROR(ROUND((L100*K100/113)+J100-$AO$4,0),"X")))</f>
        <v>33</v>
      </c>
      <c r="N100" s="121" t="n">
        <v>1</v>
      </c>
      <c r="O100" s="95" t="n">
        <v>36</v>
      </c>
      <c r="P100" s="23"/>
      <c r="Q100" s="122"/>
      <c r="R100" s="122"/>
      <c r="S100" s="122"/>
      <c r="T100" s="122"/>
      <c r="U100" s="122"/>
      <c r="V100" s="122"/>
      <c r="W100" s="122"/>
      <c r="X100" s="122"/>
      <c r="Y100" s="122"/>
      <c r="Z100" s="15"/>
      <c r="AA100" s="18" t="n">
        <f aca="false">SUM(Q100:Y100)</f>
        <v>0</v>
      </c>
      <c r="AB100" s="15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5"/>
      <c r="AM100" s="18" t="n">
        <f aca="false">SUM(AC100:AK100)</f>
        <v>0</v>
      </c>
      <c r="AN100" s="23"/>
      <c r="AO100" s="123" t="n">
        <f aca="false">AM100+AA100</f>
        <v>0</v>
      </c>
    </row>
    <row r="101" customFormat="false" ht="17" hidden="false" customHeight="true" outlineLevel="0" collapsed="false">
      <c r="A101" s="141"/>
      <c r="B101" s="118"/>
      <c r="E101" s="97"/>
      <c r="F101" s="98"/>
      <c r="G101" s="98"/>
      <c r="H101" s="98"/>
      <c r="I101" s="98"/>
      <c r="J101" s="98"/>
      <c r="K101" s="98"/>
      <c r="L101" s="98"/>
      <c r="M101" s="99" t="s">
        <v>19</v>
      </c>
      <c r="N101" s="99"/>
      <c r="O101" s="134"/>
      <c r="P101" s="51"/>
      <c r="Q101" s="124" t="n">
        <f aca="false">IFERROR($O100-Q$5,"")</f>
        <v>21</v>
      </c>
      <c r="R101" s="124" t="n">
        <f aca="false">IFERROR($O100-R$5,"")</f>
        <v>33</v>
      </c>
      <c r="S101" s="124" t="n">
        <f aca="false">IFERROR($O100-S$5,"")</f>
        <v>19</v>
      </c>
      <c r="T101" s="124" t="n">
        <f aca="false">IFERROR($O100-T$5,"")</f>
        <v>35</v>
      </c>
      <c r="U101" s="124" t="n">
        <f aca="false">IFERROR($O100-U$5,"")</f>
        <v>23</v>
      </c>
      <c r="V101" s="124" t="n">
        <f aca="false">IFERROR($O100-V$5,"")</f>
        <v>25</v>
      </c>
      <c r="W101" s="124" t="n">
        <f aca="false">IFERROR($O100-W$5,"")</f>
        <v>29</v>
      </c>
      <c r="X101" s="124" t="n">
        <f aca="false">IFERROR($O100-X$5,"")</f>
        <v>31</v>
      </c>
      <c r="Y101" s="124" t="n">
        <f aca="false">IFERROR($O100-Y$5,"")</f>
        <v>27</v>
      </c>
      <c r="Z101" s="124"/>
      <c r="AA101" s="124"/>
      <c r="AB101" s="124"/>
      <c r="AC101" s="124" t="n">
        <f aca="false">IFERROR($O100-AC$5,"")</f>
        <v>20</v>
      </c>
      <c r="AD101" s="124" t="n">
        <f aca="false">IFERROR($O100-AD$5,"")</f>
        <v>32</v>
      </c>
      <c r="AE101" s="124" t="n">
        <f aca="false">IFERROR($O100-AE$5,"")</f>
        <v>18</v>
      </c>
      <c r="AF101" s="124" t="n">
        <f aca="false">IFERROR($O100-AF$5,"")</f>
        <v>34</v>
      </c>
      <c r="AG101" s="124" t="n">
        <f aca="false">IFERROR($O100-AG$5,"")</f>
        <v>22</v>
      </c>
      <c r="AH101" s="124" t="n">
        <f aca="false">IFERROR($O100-AH$5,"")</f>
        <v>24</v>
      </c>
      <c r="AI101" s="124" t="n">
        <f aca="false">IFERROR($O100-AI$5,"")</f>
        <v>28</v>
      </c>
      <c r="AJ101" s="124" t="n">
        <f aca="false">IFERROR($O100-AJ$5,"")</f>
        <v>30</v>
      </c>
      <c r="AK101" s="124" t="n">
        <f aca="false">IFERROR($O100-AK$5,"")</f>
        <v>26</v>
      </c>
      <c r="AL101" s="125"/>
      <c r="AM101" s="124"/>
      <c r="AN101" s="51"/>
      <c r="AO101" s="51"/>
    </row>
    <row r="102" customFormat="false" ht="17" hidden="false" customHeight="true" outlineLevel="0" collapsed="false">
      <c r="A102" s="141"/>
      <c r="B102" s="118"/>
      <c r="E102" s="97"/>
      <c r="F102" s="98"/>
      <c r="G102" s="98"/>
      <c r="H102" s="98"/>
      <c r="I102" s="98"/>
      <c r="J102" s="98"/>
      <c r="K102" s="98"/>
      <c r="L102" s="98"/>
      <c r="M102" s="126" t="s">
        <v>32</v>
      </c>
      <c r="N102" s="126"/>
      <c r="O102" s="127" t="s">
        <v>33</v>
      </c>
      <c r="P102" s="51"/>
      <c r="Q102" s="124" t="n">
        <f aca="false">IF(Q101="","",IF(Q101&lt;0,0,IF(Q101&lt;18,1,IF(Q101&lt;36,2,3))))</f>
        <v>2</v>
      </c>
      <c r="R102" s="124" t="n">
        <f aca="false">IF(R101="","",IF(R101&lt;0,0,IF(R101&lt;18,1,IF(R101&lt;36,2,3))))</f>
        <v>2</v>
      </c>
      <c r="S102" s="124" t="n">
        <f aca="false">IF(S101="","",IF(S101&lt;0,0,IF(S101&lt;18,1,IF(S101&lt;36,2,3))))</f>
        <v>2</v>
      </c>
      <c r="T102" s="124" t="n">
        <f aca="false">IF(T101="","",IF(T101&lt;0,0,IF(T101&lt;18,1,IF(T101&lt;36,2,3))))</f>
        <v>2</v>
      </c>
      <c r="U102" s="124" t="n">
        <f aca="false">IF(U101="","",IF(U101&lt;0,0,IF(U101&lt;18,1,IF(U101&lt;36,2,3))))</f>
        <v>2</v>
      </c>
      <c r="V102" s="124" t="n">
        <f aca="false">IF(V101="","",IF(V101&lt;0,0,IF(V101&lt;18,1,IF(V101&lt;36,2,3))))</f>
        <v>2</v>
      </c>
      <c r="W102" s="124" t="n">
        <f aca="false">IF(W101="","",IF(W101&lt;0,0,IF(W101&lt;18,1,IF(W101&lt;36,2,3))))</f>
        <v>2</v>
      </c>
      <c r="X102" s="124" t="n">
        <f aca="false">IF(X101="","",IF(X101&lt;0,0,IF(X101&lt;18,1,IF(X101&lt;36,2,3))))</f>
        <v>2</v>
      </c>
      <c r="Y102" s="124" t="n">
        <f aca="false">IF(Y101="","",IF(Y101&lt;0,0,IF(Y101&lt;18,1,IF(Y101&lt;36,2,3))))</f>
        <v>2</v>
      </c>
      <c r="Z102" s="124"/>
      <c r="AA102" s="124"/>
      <c r="AB102" s="124"/>
      <c r="AC102" s="124" t="n">
        <f aca="false">IF(AC101="","",IF(AC101&lt;0,0,IF(AC101&lt;18,1,IF(AC101&lt;36,2,3))))</f>
        <v>2</v>
      </c>
      <c r="AD102" s="124" t="n">
        <f aca="false">IF(AD101="","",IF(AD101&lt;0,0,IF(AD101&lt;18,1,IF(AD101&lt;36,2,3))))</f>
        <v>2</v>
      </c>
      <c r="AE102" s="124" t="n">
        <f aca="false">IF(AE101="","",IF(AE101&lt;0,0,IF(AE101&lt;18,1,IF(AE101&lt;36,2,3))))</f>
        <v>2</v>
      </c>
      <c r="AF102" s="124" t="n">
        <f aca="false">IF(AF101="","",IF(AF101&lt;0,0,IF(AF101&lt;18,1,IF(AF101&lt;36,2,3))))</f>
        <v>2</v>
      </c>
      <c r="AG102" s="124" t="n">
        <f aca="false">IF(AG101="","",IF(AG101&lt;0,0,IF(AG101&lt;18,1,IF(AG101&lt;36,2,3))))</f>
        <v>2</v>
      </c>
      <c r="AH102" s="124" t="n">
        <f aca="false">IF(AH101="","",IF(AH101&lt;0,0,IF(AH101&lt;18,1,IF(AH101&lt;36,2,3))))</f>
        <v>2</v>
      </c>
      <c r="AI102" s="124" t="n">
        <f aca="false">IF(AI101="","",IF(AI101&lt;0,0,IF(AI101&lt;18,1,IF(AI101&lt;36,2,3))))</f>
        <v>2</v>
      </c>
      <c r="AJ102" s="124" t="n">
        <f aca="false">IF(AJ101="","",IF(AJ101&lt;0,0,IF(AJ101&lt;18,1,IF(AJ101&lt;36,2,3))))</f>
        <v>2</v>
      </c>
      <c r="AK102" s="124" t="n">
        <f aca="false">IF(AK101="","",IF(AK101&lt;0,0,IF(AK101&lt;18,1,IF(AK101&lt;36,2,3))))</f>
        <v>2</v>
      </c>
      <c r="AL102" s="125"/>
      <c r="AM102" s="124"/>
      <c r="AN102" s="51"/>
      <c r="AO102" s="128" t="s">
        <v>34</v>
      </c>
    </row>
    <row r="103" customFormat="false" ht="17" hidden="false" customHeight="true" outlineLevel="0" collapsed="false">
      <c r="A103" s="141"/>
      <c r="B103" s="118"/>
      <c r="E103" s="97"/>
      <c r="F103" s="98"/>
      <c r="G103" s="98"/>
      <c r="H103" s="98"/>
      <c r="I103" s="98"/>
      <c r="J103" s="98"/>
      <c r="K103" s="98"/>
      <c r="L103" s="98"/>
      <c r="M103" s="129"/>
      <c r="N103" s="130" t="s">
        <v>35</v>
      </c>
      <c r="O103" s="92" t="s">
        <v>36</v>
      </c>
      <c r="P103" s="51"/>
      <c r="Q103" s="111" t="str">
        <f aca="false">IFERROR(IF((Q$4-Q100+2+Q102)&lt;0,0,IF(Q100="","",(Q$4-Q100+2+Q102))),"")</f>
        <v/>
      </c>
      <c r="R103" s="111" t="str">
        <f aca="false">IFERROR(IF((R$4-R100+2+R102)&lt;0,0,IF(R100="","",(R$4-R100+2+R102))),"")</f>
        <v/>
      </c>
      <c r="S103" s="111" t="str">
        <f aca="false">IFERROR(IF((S$4-S100+2+S102)&lt;0,0,IF(S100="","",(S$4-S100+2+S102))),"")</f>
        <v/>
      </c>
      <c r="T103" s="111" t="str">
        <f aca="false">IFERROR(IF((T$4-T100+2+T102)&lt;0,0,IF(T100="","",(T$4-T100+2+T102))),"")</f>
        <v/>
      </c>
      <c r="U103" s="111" t="str">
        <f aca="false">IFERROR(IF((U$4-U100+2+U102)&lt;0,0,IF(U100="","",(U$4-U100+2+U102))),"")</f>
        <v/>
      </c>
      <c r="V103" s="111" t="str">
        <f aca="false">IFERROR(IF((V$4-V100+2+V102)&lt;0,0,IF(V100="","",(V$4-V100+2+V102))),"")</f>
        <v/>
      </c>
      <c r="W103" s="111" t="str">
        <f aca="false">IFERROR(IF((W$4-W100+2+W102)&lt;0,0,IF(W100="","",(W$4-W100+2+W102))),"")</f>
        <v/>
      </c>
      <c r="X103" s="111" t="str">
        <f aca="false">IFERROR(IF((X$4-X100+2+X102)&lt;0,0,IF(X100="","",(X$4-X100+2+X102))),"")</f>
        <v/>
      </c>
      <c r="Y103" s="111" t="str">
        <f aca="false">IFERROR(IF((Y$4-Y100+2+Y102)&lt;0,0,IF(Y100="","",(Y$4-Y100+2+Y102))),"")</f>
        <v/>
      </c>
      <c r="Z103" s="124"/>
      <c r="AA103" s="18" t="n">
        <f aca="false">SUM(Q103:Y103)</f>
        <v>0</v>
      </c>
      <c r="AB103" s="124"/>
      <c r="AC103" s="111" t="str">
        <f aca="false">IFERROR(IF((AC$4-AC100+2+AC102)&lt;0,0,IF(AC100="","",(AC$4-AC100+2+AC102))),"")</f>
        <v/>
      </c>
      <c r="AD103" s="111" t="str">
        <f aca="false">IFERROR(IF((AD$4-AD100+2+AD102)&lt;0,0,IF(AD100="","",(AD$4-AD100+2+AD102))),"")</f>
        <v/>
      </c>
      <c r="AE103" s="111" t="str">
        <f aca="false">IFERROR(IF((AE$4-AE100+2+AE102)&lt;0,0,IF(AE100="","",(AE$4-AE100+2+AE102))),"")</f>
        <v/>
      </c>
      <c r="AF103" s="111" t="str">
        <f aca="false">IFERROR(IF((AF$4-AF100+2+AF102)&lt;0,0,IF(AF100="","",(AF$4-AF100+2+AF102))),"")</f>
        <v/>
      </c>
      <c r="AG103" s="111" t="str">
        <f aca="false">IFERROR(IF((AG$4-AG100+2+AG102)&lt;0,0,IF(AG100="","",(AG$4-AG100+2+AG102))),"")</f>
        <v/>
      </c>
      <c r="AH103" s="111" t="str">
        <f aca="false">IFERROR(IF((AH$4-AH100+2+AH102)&lt;0,0,IF(AH100="","",(AH$4-AH100+2+AH102))),"")</f>
        <v/>
      </c>
      <c r="AI103" s="111" t="str">
        <f aca="false">IFERROR(IF((AI$4-AI100+2+AI102)&lt;0,0,IF(AI100="","",(AI$4-AI100+2+AI102))),"")</f>
        <v/>
      </c>
      <c r="AJ103" s="111" t="str">
        <f aca="false">IFERROR(IF((AJ$4-AJ100+2+AJ102)&lt;0,0,IF(AJ100="","",(AJ$4-AJ100+2+AJ102))),"")</f>
        <v/>
      </c>
      <c r="AK103" s="111" t="str">
        <f aca="false">IFERROR(IF((AK$4-AK100+2+AK102)&lt;0,0,IF(AK100="","",(AK$4-AK100+2+AK102))),"")</f>
        <v/>
      </c>
      <c r="AL103" s="125"/>
      <c r="AM103" s="18" t="n">
        <f aca="false">SUM(AC103:AK103)</f>
        <v>0</v>
      </c>
      <c r="AN103" s="51"/>
      <c r="AO103" s="131" t="n">
        <f aca="false">SUM(AA103,AM103)</f>
        <v>0</v>
      </c>
    </row>
    <row r="104" customFormat="false" ht="17" hidden="false" customHeight="true" outlineLevel="0" collapsed="false">
      <c r="A104" s="141"/>
      <c r="B104" s="118"/>
    </row>
    <row r="105" customFormat="false" ht="17" hidden="false" customHeight="true" outlineLevel="0" collapsed="false">
      <c r="A105" s="141"/>
      <c r="B105" s="118"/>
      <c r="D105" s="113" t="s">
        <v>26</v>
      </c>
      <c r="E105" s="85"/>
      <c r="F105" s="86"/>
      <c r="G105" s="87" t="s">
        <v>24</v>
      </c>
      <c r="H105" s="87" t="s">
        <v>9</v>
      </c>
      <c r="I105" s="87" t="s">
        <v>10</v>
      </c>
      <c r="J105" s="87" t="s">
        <v>11</v>
      </c>
      <c r="K105" s="87" t="s">
        <v>12</v>
      </c>
      <c r="L105" s="88" t="s">
        <v>13</v>
      </c>
      <c r="M105" s="88" t="s">
        <v>14</v>
      </c>
      <c r="N105" s="88" t="s">
        <v>27</v>
      </c>
      <c r="O105" s="88" t="s">
        <v>28</v>
      </c>
      <c r="P105" s="114"/>
      <c r="Q105" s="115" t="n">
        <v>1</v>
      </c>
      <c r="R105" s="115" t="n">
        <v>2</v>
      </c>
      <c r="S105" s="115" t="n">
        <v>3</v>
      </c>
      <c r="T105" s="115" t="n">
        <v>4</v>
      </c>
      <c r="U105" s="115" t="n">
        <v>5</v>
      </c>
      <c r="V105" s="115" t="n">
        <v>6</v>
      </c>
      <c r="W105" s="115" t="n">
        <v>7</v>
      </c>
      <c r="X105" s="115" t="n">
        <v>8</v>
      </c>
      <c r="Y105" s="115" t="n">
        <v>9</v>
      </c>
      <c r="Z105" s="114"/>
      <c r="AA105" s="115" t="s">
        <v>1</v>
      </c>
      <c r="AB105" s="114"/>
      <c r="AC105" s="115" t="n">
        <v>10</v>
      </c>
      <c r="AD105" s="115" t="n">
        <v>11</v>
      </c>
      <c r="AE105" s="115" t="n">
        <v>12</v>
      </c>
      <c r="AF105" s="115" t="n">
        <v>13</v>
      </c>
      <c r="AG105" s="115" t="n">
        <v>14</v>
      </c>
      <c r="AH105" s="115" t="n">
        <v>15</v>
      </c>
      <c r="AI105" s="115" t="n">
        <v>16</v>
      </c>
      <c r="AJ105" s="115" t="n">
        <v>17</v>
      </c>
      <c r="AK105" s="115" t="n">
        <v>18</v>
      </c>
      <c r="AL105" s="30"/>
      <c r="AM105" s="115" t="s">
        <v>2</v>
      </c>
      <c r="AN105" s="32"/>
      <c r="AO105" s="116" t="s">
        <v>29</v>
      </c>
    </row>
    <row r="106" customFormat="false" ht="17" hidden="false" customHeight="true" outlineLevel="0" collapsed="false">
      <c r="A106" s="141" t="s">
        <v>52</v>
      </c>
      <c r="B106" s="133" t="n">
        <v>25</v>
      </c>
      <c r="D106" s="141" t="s">
        <v>52</v>
      </c>
      <c r="E106" s="90"/>
      <c r="F106" s="91"/>
      <c r="G106" s="120"/>
      <c r="H106" s="92" t="s">
        <v>31</v>
      </c>
      <c r="I106" s="92" t="s">
        <v>18</v>
      </c>
      <c r="J106" s="92" t="n">
        <v>72</v>
      </c>
      <c r="K106" s="92" t="n">
        <v>140</v>
      </c>
      <c r="L106" s="120" t="n">
        <v>12</v>
      </c>
      <c r="M106" s="94" t="n">
        <f aca="false">IF(L106="","X",(IFERROR(ROUND((L106*K106/113)+J106-$AO$4,0),"X")))</f>
        <v>33</v>
      </c>
      <c r="N106" s="121" t="n">
        <v>1</v>
      </c>
      <c r="O106" s="95" t="n">
        <v>25</v>
      </c>
      <c r="P106" s="23"/>
      <c r="Q106" s="122"/>
      <c r="R106" s="122"/>
      <c r="S106" s="122"/>
      <c r="T106" s="122"/>
      <c r="U106" s="122"/>
      <c r="V106" s="122"/>
      <c r="W106" s="122"/>
      <c r="X106" s="122"/>
      <c r="Y106" s="122"/>
      <c r="Z106" s="15"/>
      <c r="AA106" s="18" t="n">
        <f aca="false">SUM(Q106:Y106)</f>
        <v>0</v>
      </c>
      <c r="AB106" s="15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5"/>
      <c r="AM106" s="18" t="n">
        <f aca="false">SUM(AC106:AK106)</f>
        <v>0</v>
      </c>
      <c r="AN106" s="23"/>
      <c r="AO106" s="123" t="n">
        <f aca="false">AM106+AA106</f>
        <v>0</v>
      </c>
    </row>
    <row r="107" customFormat="false" ht="17" hidden="false" customHeight="true" outlineLevel="0" collapsed="false">
      <c r="A107" s="141"/>
      <c r="B107" s="133"/>
      <c r="E107" s="97"/>
      <c r="F107" s="98"/>
      <c r="G107" s="98"/>
      <c r="H107" s="98"/>
      <c r="I107" s="98"/>
      <c r="J107" s="98"/>
      <c r="K107" s="98"/>
      <c r="L107" s="98"/>
      <c r="M107" s="99" t="s">
        <v>19</v>
      </c>
      <c r="N107" s="99"/>
      <c r="O107" s="134"/>
      <c r="P107" s="51"/>
      <c r="Q107" s="124" t="n">
        <f aca="false">IFERROR($O106-Q$5,"")</f>
        <v>10</v>
      </c>
      <c r="R107" s="124" t="n">
        <f aca="false">IFERROR($O106-R$5,"")</f>
        <v>22</v>
      </c>
      <c r="S107" s="124" t="n">
        <f aca="false">IFERROR($O106-S$5,"")</f>
        <v>8</v>
      </c>
      <c r="T107" s="124" t="n">
        <f aca="false">IFERROR($O106-T$5,"")</f>
        <v>24</v>
      </c>
      <c r="U107" s="124" t="n">
        <f aca="false">IFERROR($O106-U$5,"")</f>
        <v>12</v>
      </c>
      <c r="V107" s="124" t="n">
        <f aca="false">IFERROR($O106-V$5,"")</f>
        <v>14</v>
      </c>
      <c r="W107" s="124" t="n">
        <f aca="false">IFERROR($O106-W$5,"")</f>
        <v>18</v>
      </c>
      <c r="X107" s="124" t="n">
        <f aca="false">IFERROR($O106-X$5,"")</f>
        <v>20</v>
      </c>
      <c r="Y107" s="124" t="n">
        <f aca="false">IFERROR($O106-Y$5,"")</f>
        <v>16</v>
      </c>
      <c r="Z107" s="124"/>
      <c r="AA107" s="124"/>
      <c r="AB107" s="124"/>
      <c r="AC107" s="124" t="n">
        <f aca="false">IFERROR($O106-AC$5,"")</f>
        <v>9</v>
      </c>
      <c r="AD107" s="124" t="n">
        <f aca="false">IFERROR($O106-AD$5,"")</f>
        <v>21</v>
      </c>
      <c r="AE107" s="124" t="n">
        <f aca="false">IFERROR($O106-AE$5,"")</f>
        <v>7</v>
      </c>
      <c r="AF107" s="124" t="n">
        <f aca="false">IFERROR($O106-AF$5,"")</f>
        <v>23</v>
      </c>
      <c r="AG107" s="124" t="n">
        <f aca="false">IFERROR($O106-AG$5,"")</f>
        <v>11</v>
      </c>
      <c r="AH107" s="124" t="n">
        <f aca="false">IFERROR($O106-AH$5,"")</f>
        <v>13</v>
      </c>
      <c r="AI107" s="124" t="n">
        <f aca="false">IFERROR($O106-AI$5,"")</f>
        <v>17</v>
      </c>
      <c r="AJ107" s="124" t="n">
        <f aca="false">IFERROR($O106-AJ$5,"")</f>
        <v>19</v>
      </c>
      <c r="AK107" s="124" t="n">
        <f aca="false">IFERROR($O106-AK$5,"")</f>
        <v>15</v>
      </c>
      <c r="AL107" s="125"/>
      <c r="AM107" s="124"/>
      <c r="AN107" s="51"/>
      <c r="AO107" s="51"/>
    </row>
    <row r="108" customFormat="false" ht="17" hidden="false" customHeight="true" outlineLevel="0" collapsed="false">
      <c r="A108" s="141"/>
      <c r="B108" s="133"/>
      <c r="E108" s="97"/>
      <c r="F108" s="98"/>
      <c r="G108" s="98"/>
      <c r="H108" s="98"/>
      <c r="I108" s="98"/>
      <c r="J108" s="98"/>
      <c r="K108" s="98"/>
      <c r="L108" s="98"/>
      <c r="M108" s="126" t="s">
        <v>32</v>
      </c>
      <c r="N108" s="126"/>
      <c r="O108" s="127" t="s">
        <v>33</v>
      </c>
      <c r="P108" s="51"/>
      <c r="Q108" s="124" t="n">
        <f aca="false">IF(Q107="","",IF(Q107&lt;0,0,IF(Q107&lt;18,1,IF(Q107&lt;36,2,3))))</f>
        <v>1</v>
      </c>
      <c r="R108" s="124" t="n">
        <f aca="false">IF(R107="","",IF(R107&lt;0,0,IF(R107&lt;18,1,IF(R107&lt;36,2,3))))</f>
        <v>2</v>
      </c>
      <c r="S108" s="124" t="n">
        <f aca="false">IF(S107="","",IF(S107&lt;0,0,IF(S107&lt;18,1,IF(S107&lt;36,2,3))))</f>
        <v>1</v>
      </c>
      <c r="T108" s="124" t="n">
        <f aca="false">IF(T107="","",IF(T107&lt;0,0,IF(T107&lt;18,1,IF(T107&lt;36,2,3))))</f>
        <v>2</v>
      </c>
      <c r="U108" s="124" t="n">
        <f aca="false">IF(U107="","",IF(U107&lt;0,0,IF(U107&lt;18,1,IF(U107&lt;36,2,3))))</f>
        <v>1</v>
      </c>
      <c r="V108" s="124" t="n">
        <f aca="false">IF(V107="","",IF(V107&lt;0,0,IF(V107&lt;18,1,IF(V107&lt;36,2,3))))</f>
        <v>1</v>
      </c>
      <c r="W108" s="124" t="n">
        <f aca="false">IF(W107="","",IF(W107&lt;0,0,IF(W107&lt;18,1,IF(W107&lt;36,2,3))))</f>
        <v>2</v>
      </c>
      <c r="X108" s="124" t="n">
        <f aca="false">IF(X107="","",IF(X107&lt;0,0,IF(X107&lt;18,1,IF(X107&lt;36,2,3))))</f>
        <v>2</v>
      </c>
      <c r="Y108" s="124" t="n">
        <f aca="false">IF(Y107="","",IF(Y107&lt;0,0,IF(Y107&lt;18,1,IF(Y107&lt;36,2,3))))</f>
        <v>1</v>
      </c>
      <c r="Z108" s="124"/>
      <c r="AA108" s="124"/>
      <c r="AB108" s="124"/>
      <c r="AC108" s="124" t="n">
        <f aca="false">IF(AC107="","",IF(AC107&lt;0,0,IF(AC107&lt;18,1,IF(AC107&lt;36,2,3))))</f>
        <v>1</v>
      </c>
      <c r="AD108" s="124" t="n">
        <f aca="false">IF(AD107="","",IF(AD107&lt;0,0,IF(AD107&lt;18,1,IF(AD107&lt;36,2,3))))</f>
        <v>2</v>
      </c>
      <c r="AE108" s="124" t="n">
        <f aca="false">IF(AE107="","",IF(AE107&lt;0,0,IF(AE107&lt;18,1,IF(AE107&lt;36,2,3))))</f>
        <v>1</v>
      </c>
      <c r="AF108" s="124" t="n">
        <f aca="false">IF(AF107="","",IF(AF107&lt;0,0,IF(AF107&lt;18,1,IF(AF107&lt;36,2,3))))</f>
        <v>2</v>
      </c>
      <c r="AG108" s="124" t="n">
        <f aca="false">IF(AG107="","",IF(AG107&lt;0,0,IF(AG107&lt;18,1,IF(AG107&lt;36,2,3))))</f>
        <v>1</v>
      </c>
      <c r="AH108" s="124" t="n">
        <f aca="false">IF(AH107="","",IF(AH107&lt;0,0,IF(AH107&lt;18,1,IF(AH107&lt;36,2,3))))</f>
        <v>1</v>
      </c>
      <c r="AI108" s="124" t="n">
        <f aca="false">IF(AI107="","",IF(AI107&lt;0,0,IF(AI107&lt;18,1,IF(AI107&lt;36,2,3))))</f>
        <v>1</v>
      </c>
      <c r="AJ108" s="124" t="n">
        <f aca="false">IF(AJ107="","",IF(AJ107&lt;0,0,IF(AJ107&lt;18,1,IF(AJ107&lt;36,2,3))))</f>
        <v>2</v>
      </c>
      <c r="AK108" s="124" t="n">
        <f aca="false">IF(AK107="","",IF(AK107&lt;0,0,IF(AK107&lt;18,1,IF(AK107&lt;36,2,3))))</f>
        <v>1</v>
      </c>
      <c r="AL108" s="125"/>
      <c r="AM108" s="124"/>
      <c r="AN108" s="51"/>
      <c r="AO108" s="128" t="s">
        <v>34</v>
      </c>
    </row>
    <row r="109" customFormat="false" ht="17" hidden="false" customHeight="true" outlineLevel="0" collapsed="false">
      <c r="A109" s="141"/>
      <c r="B109" s="133"/>
      <c r="E109" s="97"/>
      <c r="F109" s="98"/>
      <c r="G109" s="98"/>
      <c r="H109" s="98"/>
      <c r="I109" s="98"/>
      <c r="J109" s="98"/>
      <c r="K109" s="98"/>
      <c r="L109" s="98"/>
      <c r="M109" s="129"/>
      <c r="N109" s="130" t="s">
        <v>35</v>
      </c>
      <c r="O109" s="92" t="s">
        <v>36</v>
      </c>
      <c r="P109" s="51"/>
      <c r="Q109" s="111" t="str">
        <f aca="false">IFERROR(IF((Q$4-Q106+2+Q108)&lt;0,0,IF(Q106="","",(Q$4-Q106+2+Q108))),"")</f>
        <v/>
      </c>
      <c r="R109" s="111" t="str">
        <f aca="false">IFERROR(IF((R$4-R106+2+R108)&lt;0,0,IF(R106="","",(R$4-R106+2+R108))),"")</f>
        <v/>
      </c>
      <c r="S109" s="111" t="str">
        <f aca="false">IFERROR(IF((S$4-S106+2+S108)&lt;0,0,IF(S106="","",(S$4-S106+2+S108))),"")</f>
        <v/>
      </c>
      <c r="T109" s="111" t="str">
        <f aca="false">IFERROR(IF((T$4-T106+2+T108)&lt;0,0,IF(T106="","",(T$4-T106+2+T108))),"")</f>
        <v/>
      </c>
      <c r="U109" s="111" t="str">
        <f aca="false">IFERROR(IF((U$4-U106+2+U108)&lt;0,0,IF(U106="","",(U$4-U106+2+U108))),"")</f>
        <v/>
      </c>
      <c r="V109" s="111" t="str">
        <f aca="false">IFERROR(IF((V$4-V106+2+V108)&lt;0,0,IF(V106="","",(V$4-V106+2+V108))),"")</f>
        <v/>
      </c>
      <c r="W109" s="111" t="str">
        <f aca="false">IFERROR(IF((W$4-W106+2+W108)&lt;0,0,IF(W106="","",(W$4-W106+2+W108))),"")</f>
        <v/>
      </c>
      <c r="X109" s="111" t="str">
        <f aca="false">IFERROR(IF((X$4-X106+2+X108)&lt;0,0,IF(X106="","",(X$4-X106+2+X108))),"")</f>
        <v/>
      </c>
      <c r="Y109" s="111" t="str">
        <f aca="false">IFERROR(IF((Y$4-Y106+2+Y108)&lt;0,0,IF(Y106="","",(Y$4-Y106+2+Y108))),"")</f>
        <v/>
      </c>
      <c r="Z109" s="124"/>
      <c r="AA109" s="18" t="n">
        <f aca="false">SUM(Q109:Y109)</f>
        <v>0</v>
      </c>
      <c r="AB109" s="124"/>
      <c r="AC109" s="111" t="str">
        <f aca="false">IFERROR(IF((AC$4-AC106+2+AC108)&lt;0,0,IF(AC106="","",(AC$4-AC106+2+AC108))),"")</f>
        <v/>
      </c>
      <c r="AD109" s="111" t="str">
        <f aca="false">IFERROR(IF((AD$4-AD106+2+AD108)&lt;0,0,IF(AD106="","",(AD$4-AD106+2+AD108))),"")</f>
        <v/>
      </c>
      <c r="AE109" s="111" t="str">
        <f aca="false">IFERROR(IF((AE$4-AE106+2+AE108)&lt;0,0,IF(AE106="","",(AE$4-AE106+2+AE108))),"")</f>
        <v/>
      </c>
      <c r="AF109" s="111" t="str">
        <f aca="false">IFERROR(IF((AF$4-AF106+2+AF108)&lt;0,0,IF(AF106="","",(AF$4-AF106+2+AF108))),"")</f>
        <v/>
      </c>
      <c r="AG109" s="111" t="str">
        <f aca="false">IFERROR(IF((AG$4-AG106+2+AG108)&lt;0,0,IF(AG106="","",(AG$4-AG106+2+AG108))),"")</f>
        <v/>
      </c>
      <c r="AH109" s="111" t="str">
        <f aca="false">IFERROR(IF((AH$4-AH106+2+AH108)&lt;0,0,IF(AH106="","",(AH$4-AH106+2+AH108))),"")</f>
        <v/>
      </c>
      <c r="AI109" s="111" t="str">
        <f aca="false">IFERROR(IF((AI$4-AI106+2+AI108)&lt;0,0,IF(AI106="","",(AI$4-AI106+2+AI108))),"")</f>
        <v/>
      </c>
      <c r="AJ109" s="111" t="str">
        <f aca="false">IFERROR(IF((AJ$4-AJ106+2+AJ108)&lt;0,0,IF(AJ106="","",(AJ$4-AJ106+2+AJ108))),"")</f>
        <v/>
      </c>
      <c r="AK109" s="111" t="str">
        <f aca="false">IFERROR(IF((AK$4-AK106+2+AK108)&lt;0,0,IF(AK106="","",(AK$4-AK106+2+AK108))),"")</f>
        <v/>
      </c>
      <c r="AL109" s="125"/>
      <c r="AM109" s="18" t="n">
        <f aca="false">SUM(AC109:AK109)</f>
        <v>0</v>
      </c>
      <c r="AN109" s="51"/>
      <c r="AO109" s="131" t="n">
        <f aca="false">SUM(AA109,AM109)</f>
        <v>0</v>
      </c>
    </row>
    <row r="110" customFormat="false" ht="17" hidden="false" customHeight="true" outlineLevel="0" collapsed="false">
      <c r="A110" s="141"/>
      <c r="B110" s="133"/>
    </row>
    <row r="111" customFormat="false" ht="17" hidden="false" customHeight="true" outlineLevel="0" collapsed="false">
      <c r="A111" s="141"/>
      <c r="B111" s="133"/>
      <c r="D111" s="113" t="s">
        <v>26</v>
      </c>
      <c r="E111" s="85"/>
      <c r="F111" s="86"/>
      <c r="G111" s="87" t="s">
        <v>24</v>
      </c>
      <c r="H111" s="87" t="s">
        <v>9</v>
      </c>
      <c r="I111" s="87" t="s">
        <v>10</v>
      </c>
      <c r="J111" s="87" t="s">
        <v>11</v>
      </c>
      <c r="K111" s="87" t="s">
        <v>12</v>
      </c>
      <c r="L111" s="88" t="s">
        <v>13</v>
      </c>
      <c r="M111" s="88" t="s">
        <v>14</v>
      </c>
      <c r="N111" s="88" t="s">
        <v>27</v>
      </c>
      <c r="O111" s="88" t="s">
        <v>28</v>
      </c>
      <c r="P111" s="114"/>
      <c r="Q111" s="115" t="n">
        <v>1</v>
      </c>
      <c r="R111" s="115" t="n">
        <v>2</v>
      </c>
      <c r="S111" s="115" t="n">
        <v>3</v>
      </c>
      <c r="T111" s="115" t="n">
        <v>4</v>
      </c>
      <c r="U111" s="115" t="n">
        <v>5</v>
      </c>
      <c r="V111" s="115" t="n">
        <v>6</v>
      </c>
      <c r="W111" s="115" t="n">
        <v>7</v>
      </c>
      <c r="X111" s="115" t="n">
        <v>8</v>
      </c>
      <c r="Y111" s="115" t="n">
        <v>9</v>
      </c>
      <c r="Z111" s="114"/>
      <c r="AA111" s="115" t="s">
        <v>1</v>
      </c>
      <c r="AB111" s="114"/>
      <c r="AC111" s="115" t="n">
        <v>10</v>
      </c>
      <c r="AD111" s="115" t="n">
        <v>11</v>
      </c>
      <c r="AE111" s="115" t="n">
        <v>12</v>
      </c>
      <c r="AF111" s="115" t="n">
        <v>13</v>
      </c>
      <c r="AG111" s="115" t="n">
        <v>14</v>
      </c>
      <c r="AH111" s="115" t="n">
        <v>15</v>
      </c>
      <c r="AI111" s="115" t="n">
        <v>16</v>
      </c>
      <c r="AJ111" s="115" t="n">
        <v>17</v>
      </c>
      <c r="AK111" s="115" t="n">
        <v>18</v>
      </c>
      <c r="AL111" s="30"/>
      <c r="AM111" s="115" t="s">
        <v>2</v>
      </c>
      <c r="AN111" s="32"/>
      <c r="AO111" s="116" t="s">
        <v>29</v>
      </c>
    </row>
    <row r="112" customFormat="false" ht="17" hidden="false" customHeight="true" outlineLevel="0" collapsed="false">
      <c r="A112" s="132" t="s">
        <v>53</v>
      </c>
      <c r="B112" s="133" t="n">
        <v>29</v>
      </c>
      <c r="D112" s="132" t="s">
        <v>53</v>
      </c>
      <c r="E112" s="90"/>
      <c r="F112" s="91"/>
      <c r="G112" s="120"/>
      <c r="H112" s="92" t="s">
        <v>31</v>
      </c>
      <c r="I112" s="92" t="s">
        <v>18</v>
      </c>
      <c r="J112" s="92" t="n">
        <v>72</v>
      </c>
      <c r="K112" s="92" t="n">
        <v>140</v>
      </c>
      <c r="L112" s="120" t="n">
        <v>12</v>
      </c>
      <c r="M112" s="94" t="n">
        <f aca="false">IF(L112="","X",(IFERROR(ROUND((L112*K112/113)+J112-$AO$4,0),"X")))</f>
        <v>33</v>
      </c>
      <c r="N112" s="121" t="n">
        <v>1</v>
      </c>
      <c r="O112" s="95" t="n">
        <v>29</v>
      </c>
      <c r="P112" s="23"/>
      <c r="Q112" s="122"/>
      <c r="R112" s="122"/>
      <c r="S112" s="122"/>
      <c r="T112" s="122"/>
      <c r="U112" s="122"/>
      <c r="V112" s="122"/>
      <c r="W112" s="122"/>
      <c r="X112" s="122"/>
      <c r="Y112" s="122"/>
      <c r="Z112" s="15"/>
      <c r="AA112" s="18" t="n">
        <f aca="false">SUM(Q112:Y112)</f>
        <v>0</v>
      </c>
      <c r="AB112" s="15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5"/>
      <c r="AM112" s="18" t="n">
        <f aca="false">SUM(AC112:AK112)</f>
        <v>0</v>
      </c>
      <c r="AN112" s="23"/>
      <c r="AO112" s="123"/>
    </row>
    <row r="113" customFormat="false" ht="17" hidden="false" customHeight="true" outlineLevel="0" collapsed="false">
      <c r="A113" s="132"/>
      <c r="B113" s="133"/>
      <c r="E113" s="97"/>
      <c r="F113" s="98"/>
      <c r="G113" s="98"/>
      <c r="H113" s="98"/>
      <c r="I113" s="98"/>
      <c r="J113" s="98"/>
      <c r="K113" s="98"/>
      <c r="L113" s="98"/>
      <c r="M113" s="99" t="s">
        <v>19</v>
      </c>
      <c r="N113" s="99"/>
      <c r="O113" s="99"/>
      <c r="P113" s="51"/>
      <c r="Q113" s="124" t="n">
        <f aca="false">IFERROR($O112-Q$5,"")</f>
        <v>14</v>
      </c>
      <c r="R113" s="124" t="n">
        <f aca="false">IFERROR($O112-R$5,"")</f>
        <v>26</v>
      </c>
      <c r="S113" s="124" t="n">
        <f aca="false">IFERROR($O112-S$5,"")</f>
        <v>12</v>
      </c>
      <c r="T113" s="124" t="n">
        <f aca="false">IFERROR($O112-T$5,"")</f>
        <v>28</v>
      </c>
      <c r="U113" s="124" t="n">
        <f aca="false">IFERROR($O112-U$5,"")</f>
        <v>16</v>
      </c>
      <c r="V113" s="124" t="n">
        <f aca="false">IFERROR($O112-V$5,"")</f>
        <v>18</v>
      </c>
      <c r="W113" s="124" t="n">
        <f aca="false">IFERROR($O112-W$5,"")</f>
        <v>22</v>
      </c>
      <c r="X113" s="124" t="n">
        <f aca="false">IFERROR($O112-X$5,"")</f>
        <v>24</v>
      </c>
      <c r="Y113" s="124" t="n">
        <f aca="false">IFERROR($O112-Y$5,"")</f>
        <v>20</v>
      </c>
      <c r="Z113" s="124"/>
      <c r="AA113" s="124"/>
      <c r="AB113" s="124"/>
      <c r="AC113" s="124" t="n">
        <f aca="false">IFERROR($O112-AC$5,"")</f>
        <v>13</v>
      </c>
      <c r="AD113" s="124" t="n">
        <f aca="false">IFERROR($O112-AD$5,"")</f>
        <v>25</v>
      </c>
      <c r="AE113" s="124" t="n">
        <f aca="false">IFERROR($O112-AE$5,"")</f>
        <v>11</v>
      </c>
      <c r="AF113" s="124" t="n">
        <f aca="false">IFERROR($O112-AF$5,"")</f>
        <v>27</v>
      </c>
      <c r="AG113" s="124" t="n">
        <f aca="false">IFERROR($O112-AG$5,"")</f>
        <v>15</v>
      </c>
      <c r="AH113" s="124" t="n">
        <f aca="false">IFERROR($O112-AH$5,"")</f>
        <v>17</v>
      </c>
      <c r="AI113" s="124" t="n">
        <f aca="false">IFERROR($O112-AI$5,"")</f>
        <v>21</v>
      </c>
      <c r="AJ113" s="124" t="n">
        <f aca="false">IFERROR($O112-AJ$5,"")</f>
        <v>23</v>
      </c>
      <c r="AK113" s="124" t="n">
        <f aca="false">IFERROR($O112-AK$5,"")</f>
        <v>19</v>
      </c>
      <c r="AL113" s="125"/>
      <c r="AM113" s="124"/>
      <c r="AN113" s="51"/>
      <c r="AO113" s="51"/>
    </row>
    <row r="114" customFormat="false" ht="17" hidden="false" customHeight="true" outlineLevel="0" collapsed="false">
      <c r="A114" s="132"/>
      <c r="B114" s="133"/>
      <c r="E114" s="97"/>
      <c r="F114" s="98"/>
      <c r="G114" s="98"/>
      <c r="H114" s="98"/>
      <c r="I114" s="98"/>
      <c r="J114" s="98"/>
      <c r="K114" s="98"/>
      <c r="L114" s="98"/>
      <c r="M114" s="126" t="s">
        <v>32</v>
      </c>
      <c r="N114" s="126"/>
      <c r="O114" s="127" t="s">
        <v>33</v>
      </c>
      <c r="P114" s="51"/>
      <c r="Q114" s="124" t="n">
        <f aca="false">IF(Q113="","",IF(Q113&lt;0,0,IF(Q113&lt;18,1,IF(Q113&lt;36,2,3))))</f>
        <v>1</v>
      </c>
      <c r="R114" s="124" t="n">
        <f aca="false">IF(R113="","",IF(R113&lt;0,0,IF(R113&lt;18,1,IF(R113&lt;36,2,3))))</f>
        <v>2</v>
      </c>
      <c r="S114" s="124" t="n">
        <f aca="false">IF(S113="","",IF(S113&lt;0,0,IF(S113&lt;18,1,IF(S113&lt;36,2,3))))</f>
        <v>1</v>
      </c>
      <c r="T114" s="124" t="n">
        <f aca="false">IF(T113="","",IF(T113&lt;0,0,IF(T113&lt;18,1,IF(T113&lt;36,2,3))))</f>
        <v>2</v>
      </c>
      <c r="U114" s="124" t="n">
        <f aca="false">IF(U113="","",IF(U113&lt;0,0,IF(U113&lt;18,1,IF(U113&lt;36,2,3))))</f>
        <v>1</v>
      </c>
      <c r="V114" s="124" t="n">
        <f aca="false">IF(V113="","",IF(V113&lt;0,0,IF(V113&lt;18,1,IF(V113&lt;36,2,3))))</f>
        <v>2</v>
      </c>
      <c r="W114" s="124" t="n">
        <f aca="false">IF(W113="","",IF(W113&lt;0,0,IF(W113&lt;18,1,IF(W113&lt;36,2,3))))</f>
        <v>2</v>
      </c>
      <c r="X114" s="124" t="n">
        <f aca="false">IF(X113="","",IF(X113&lt;0,0,IF(X113&lt;18,1,IF(X113&lt;36,2,3))))</f>
        <v>2</v>
      </c>
      <c r="Y114" s="124" t="n">
        <f aca="false">IF(Y113="","",IF(Y113&lt;0,0,IF(Y113&lt;18,1,IF(Y113&lt;36,2,3))))</f>
        <v>2</v>
      </c>
      <c r="Z114" s="124"/>
      <c r="AA114" s="124"/>
      <c r="AB114" s="124"/>
      <c r="AC114" s="124" t="n">
        <f aca="false">IF(AC113="","",IF(AC113&lt;0,0,IF(AC113&lt;18,1,IF(AC113&lt;36,2,3))))</f>
        <v>1</v>
      </c>
      <c r="AD114" s="124" t="n">
        <f aca="false">IF(AD113="","",IF(AD113&lt;0,0,IF(AD113&lt;18,1,IF(AD113&lt;36,2,3))))</f>
        <v>2</v>
      </c>
      <c r="AE114" s="124" t="n">
        <f aca="false">IF(AE113="","",IF(AE113&lt;0,0,IF(AE113&lt;18,1,IF(AE113&lt;36,2,3))))</f>
        <v>1</v>
      </c>
      <c r="AF114" s="124" t="n">
        <f aca="false">IF(AF113="","",IF(AF113&lt;0,0,IF(AF113&lt;18,1,IF(AF113&lt;36,2,3))))</f>
        <v>2</v>
      </c>
      <c r="AG114" s="124" t="n">
        <f aca="false">IF(AG113="","",IF(AG113&lt;0,0,IF(AG113&lt;18,1,IF(AG113&lt;36,2,3))))</f>
        <v>1</v>
      </c>
      <c r="AH114" s="124" t="n">
        <f aca="false">IF(AH113="","",IF(AH113&lt;0,0,IF(AH113&lt;18,1,IF(AH113&lt;36,2,3))))</f>
        <v>1</v>
      </c>
      <c r="AI114" s="124" t="n">
        <f aca="false">IF(AI113="","",IF(AI113&lt;0,0,IF(AI113&lt;18,1,IF(AI113&lt;36,2,3))))</f>
        <v>2</v>
      </c>
      <c r="AJ114" s="124" t="n">
        <f aca="false">IF(AJ113="","",IF(AJ113&lt;0,0,IF(AJ113&lt;18,1,IF(AJ113&lt;36,2,3))))</f>
        <v>2</v>
      </c>
      <c r="AK114" s="124" t="n">
        <f aca="false">IF(AK113="","",IF(AK113&lt;0,0,IF(AK113&lt;18,1,IF(AK113&lt;36,2,3))))</f>
        <v>2</v>
      </c>
      <c r="AL114" s="125"/>
      <c r="AM114" s="124"/>
      <c r="AN114" s="51"/>
      <c r="AO114" s="128" t="s">
        <v>34</v>
      </c>
    </row>
    <row r="115" customFormat="false" ht="17" hidden="false" customHeight="true" outlineLevel="0" collapsed="false">
      <c r="A115" s="132"/>
      <c r="B115" s="133"/>
      <c r="E115" s="97"/>
      <c r="F115" s="98"/>
      <c r="G115" s="98"/>
      <c r="H115" s="98"/>
      <c r="I115" s="98"/>
      <c r="J115" s="98"/>
      <c r="K115" s="98"/>
      <c r="L115" s="98"/>
      <c r="M115" s="129"/>
      <c r="N115" s="130" t="s">
        <v>35</v>
      </c>
      <c r="O115" s="92" t="s">
        <v>36</v>
      </c>
      <c r="P115" s="51"/>
      <c r="Q115" s="111" t="str">
        <f aca="false">IFERROR(IF((Q$4-Q112+2+Q114)&lt;0,0,IF(Q112="","",(Q$4-Q112+2+Q114))),"")</f>
        <v/>
      </c>
      <c r="R115" s="111" t="str">
        <f aca="false">IFERROR(IF((R$4-R112+2+R114)&lt;0,0,IF(R112="","",(R$4-R112+2+R114))),"")</f>
        <v/>
      </c>
      <c r="S115" s="111" t="str">
        <f aca="false">IFERROR(IF((S$4-S112+2+S114)&lt;0,0,IF(S112="","",(S$4-S112+2+S114))),"")</f>
        <v/>
      </c>
      <c r="T115" s="111" t="str">
        <f aca="false">IFERROR(IF((T$4-T112+2+T114)&lt;0,0,IF(T112="","",(T$4-T112+2+T114))),"")</f>
        <v/>
      </c>
      <c r="U115" s="111" t="str">
        <f aca="false">IFERROR(IF((U$4-U112+2+U114)&lt;0,0,IF(U112="","",(U$4-U112+2+U114))),"")</f>
        <v/>
      </c>
      <c r="V115" s="111" t="str">
        <f aca="false">IFERROR(IF((V$4-V112+2+V114)&lt;0,0,IF(V112="","",(V$4-V112+2+V114))),"")</f>
        <v/>
      </c>
      <c r="W115" s="111" t="str">
        <f aca="false">IFERROR(IF((W$4-W112+2+W114)&lt;0,0,IF(W112="","",(W$4-W112+2+W114))),"")</f>
        <v/>
      </c>
      <c r="X115" s="111" t="str">
        <f aca="false">IFERROR(IF((X$4-X112+2+X114)&lt;0,0,IF(X112="","",(X$4-X112+2+X114))),"")</f>
        <v/>
      </c>
      <c r="Y115" s="111" t="str">
        <f aca="false">IFERROR(IF((Y$4-Y112+2+Y114)&lt;0,0,IF(Y112="","",(Y$4-Y112+2+Y114))),"")</f>
        <v/>
      </c>
      <c r="Z115" s="124"/>
      <c r="AA115" s="18" t="n">
        <f aca="false">SUM(Q115:Y115)</f>
        <v>0</v>
      </c>
      <c r="AB115" s="124"/>
      <c r="AC115" s="111" t="str">
        <f aca="false">IFERROR(IF((AC$4-AC112+2+AC114)&lt;0,0,IF(AC112="","",(AC$4-AC112+2+AC114))),"")</f>
        <v/>
      </c>
      <c r="AD115" s="111" t="str">
        <f aca="false">IFERROR(IF((AD$4-AD112+2+AD114)&lt;0,0,IF(AD112="","",(AD$4-AD112+2+AD114))),"")</f>
        <v/>
      </c>
      <c r="AE115" s="111" t="str">
        <f aca="false">IFERROR(IF((AE$4-AE112+2+AE114)&lt;0,0,IF(AE112="","",(AE$4-AE112+2+AE114))),"")</f>
        <v/>
      </c>
      <c r="AF115" s="111" t="str">
        <f aca="false">IFERROR(IF((AF$4-AF112+2+AF114)&lt;0,0,IF(AF112="","",(AF$4-AF112+2+AF114))),"")</f>
        <v/>
      </c>
      <c r="AG115" s="111" t="str">
        <f aca="false">IFERROR(IF((AG$4-AG112+2+AG114)&lt;0,0,IF(AG112="","",(AG$4-AG112+2+AG114))),"")</f>
        <v/>
      </c>
      <c r="AH115" s="111" t="str">
        <f aca="false">IFERROR(IF((AH$4-AH112+2+AH114)&lt;0,0,IF(AH112="","",(AH$4-AH112+2+AH114))),"")</f>
        <v/>
      </c>
      <c r="AI115" s="111" t="str">
        <f aca="false">IFERROR(IF((AI$4-AI112+2+AI114)&lt;0,0,IF(AI112="","",(AI$4-AI112+2+AI114))),"")</f>
        <v/>
      </c>
      <c r="AJ115" s="111" t="str">
        <f aca="false">IFERROR(IF((AJ$4-AJ112+2+AJ114)&lt;0,0,IF(AJ112="","",(AJ$4-AJ112+2+AJ114))),"")</f>
        <v/>
      </c>
      <c r="AK115" s="111" t="str">
        <f aca="false">IFERROR(IF((AK$4-AK112+2+AK114)&lt;0,0,IF(AK112="","",(AK$4-AK112+2+AK114))),"")</f>
        <v/>
      </c>
      <c r="AL115" s="125"/>
      <c r="AM115" s="18" t="n">
        <f aca="false">SUM(AC115:AK115)</f>
        <v>0</v>
      </c>
      <c r="AN115" s="51"/>
      <c r="AO115" s="131" t="n">
        <f aca="false">SUM(AA115,AM115)</f>
        <v>0</v>
      </c>
    </row>
    <row r="116" customFormat="false" ht="17" hidden="false" customHeight="true" outlineLevel="0" collapsed="false">
      <c r="A116" s="132"/>
      <c r="B116" s="133"/>
    </row>
    <row r="117" customFormat="false" ht="17" hidden="false" customHeight="true" outlineLevel="0" collapsed="false">
      <c r="A117" s="132"/>
      <c r="B117" s="133"/>
      <c r="D117" s="113" t="s">
        <v>26</v>
      </c>
      <c r="E117" s="85"/>
      <c r="F117" s="86"/>
      <c r="G117" s="87" t="s">
        <v>24</v>
      </c>
      <c r="H117" s="87" t="s">
        <v>9</v>
      </c>
      <c r="I117" s="87" t="s">
        <v>10</v>
      </c>
      <c r="J117" s="87" t="s">
        <v>11</v>
      </c>
      <c r="K117" s="87" t="s">
        <v>12</v>
      </c>
      <c r="L117" s="88" t="s">
        <v>13</v>
      </c>
      <c r="M117" s="88" t="s">
        <v>14</v>
      </c>
      <c r="N117" s="88" t="s">
        <v>27</v>
      </c>
      <c r="O117" s="88" t="s">
        <v>28</v>
      </c>
      <c r="P117" s="114"/>
      <c r="Q117" s="115" t="n">
        <v>1</v>
      </c>
      <c r="R117" s="115" t="n">
        <v>2</v>
      </c>
      <c r="S117" s="115" t="n">
        <v>3</v>
      </c>
      <c r="T117" s="115" t="n">
        <v>4</v>
      </c>
      <c r="U117" s="115" t="n">
        <v>5</v>
      </c>
      <c r="V117" s="115" t="n">
        <v>6</v>
      </c>
      <c r="W117" s="115" t="n">
        <v>7</v>
      </c>
      <c r="X117" s="115" t="n">
        <v>8</v>
      </c>
      <c r="Y117" s="115" t="n">
        <v>9</v>
      </c>
      <c r="Z117" s="114"/>
      <c r="AA117" s="115" t="s">
        <v>1</v>
      </c>
      <c r="AB117" s="114"/>
      <c r="AC117" s="115" t="n">
        <v>10</v>
      </c>
      <c r="AD117" s="115" t="n">
        <v>11</v>
      </c>
      <c r="AE117" s="115" t="n">
        <v>12</v>
      </c>
      <c r="AF117" s="115" t="n">
        <v>13</v>
      </c>
      <c r="AG117" s="115" t="n">
        <v>14</v>
      </c>
      <c r="AH117" s="115" t="n">
        <v>15</v>
      </c>
      <c r="AI117" s="115" t="n">
        <v>16</v>
      </c>
      <c r="AJ117" s="115" t="n">
        <v>17</v>
      </c>
      <c r="AK117" s="115" t="n">
        <v>18</v>
      </c>
      <c r="AL117" s="30"/>
      <c r="AM117" s="115" t="s">
        <v>2</v>
      </c>
      <c r="AN117" s="32"/>
      <c r="AO117" s="116" t="s">
        <v>29</v>
      </c>
    </row>
    <row r="118" customFormat="false" ht="17" hidden="false" customHeight="true" outlineLevel="0" collapsed="false">
      <c r="A118" s="132" t="s">
        <v>54</v>
      </c>
      <c r="B118" s="118" t="n">
        <v>20</v>
      </c>
      <c r="D118" s="132" t="s">
        <v>54</v>
      </c>
      <c r="E118" s="90"/>
      <c r="F118" s="91"/>
      <c r="G118" s="120"/>
      <c r="H118" s="92" t="s">
        <v>31</v>
      </c>
      <c r="I118" s="92" t="s">
        <v>18</v>
      </c>
      <c r="J118" s="92" t="n">
        <v>72</v>
      </c>
      <c r="K118" s="92" t="n">
        <v>140</v>
      </c>
      <c r="L118" s="120" t="n">
        <v>12</v>
      </c>
      <c r="M118" s="94" t="n">
        <f aca="false">IF(L118="","X",(IFERROR(ROUND((L118*K118/113)+J118-$AO$4,0),"X")))</f>
        <v>33</v>
      </c>
      <c r="N118" s="121" t="n">
        <v>1</v>
      </c>
      <c r="O118" s="95" t="n">
        <v>20</v>
      </c>
      <c r="P118" s="23"/>
      <c r="Q118" s="122"/>
      <c r="R118" s="122"/>
      <c r="S118" s="122"/>
      <c r="T118" s="122"/>
      <c r="U118" s="122"/>
      <c r="V118" s="122"/>
      <c r="W118" s="122"/>
      <c r="X118" s="122"/>
      <c r="Y118" s="122"/>
      <c r="Z118" s="15"/>
      <c r="AA118" s="18" t="n">
        <f aca="false">SUM(Q118:Y118)</f>
        <v>0</v>
      </c>
      <c r="AB118" s="15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5"/>
      <c r="AM118" s="18" t="n">
        <f aca="false">SUM(AC118:AK118)</f>
        <v>0</v>
      </c>
      <c r="AN118" s="23"/>
      <c r="AO118" s="123"/>
    </row>
    <row r="119" customFormat="false" ht="17" hidden="false" customHeight="true" outlineLevel="0" collapsed="false">
      <c r="A119" s="132"/>
      <c r="B119" s="118"/>
      <c r="E119" s="97"/>
      <c r="F119" s="98"/>
      <c r="G119" s="98"/>
      <c r="H119" s="98"/>
      <c r="I119" s="98"/>
      <c r="J119" s="98"/>
      <c r="K119" s="98"/>
      <c r="L119" s="98"/>
      <c r="M119" s="99" t="s">
        <v>19</v>
      </c>
      <c r="N119" s="99"/>
      <c r="O119" s="134"/>
      <c r="P119" s="51"/>
      <c r="Q119" s="124" t="n">
        <f aca="false">IFERROR($O118-Q$5,"")</f>
        <v>5</v>
      </c>
      <c r="R119" s="124" t="n">
        <f aca="false">IFERROR($O118-R$5,"")</f>
        <v>17</v>
      </c>
      <c r="S119" s="124" t="n">
        <f aca="false">IFERROR($O118-S$5,"")</f>
        <v>3</v>
      </c>
      <c r="T119" s="124" t="n">
        <f aca="false">IFERROR($O118-T$5,"")</f>
        <v>19</v>
      </c>
      <c r="U119" s="124" t="n">
        <f aca="false">IFERROR($O118-U$5,"")</f>
        <v>7</v>
      </c>
      <c r="V119" s="124" t="n">
        <f aca="false">IFERROR($O118-V$5,"")</f>
        <v>9</v>
      </c>
      <c r="W119" s="124" t="n">
        <f aca="false">IFERROR($O118-W$5,"")</f>
        <v>13</v>
      </c>
      <c r="X119" s="124" t="n">
        <f aca="false">IFERROR($O118-X$5,"")</f>
        <v>15</v>
      </c>
      <c r="Y119" s="124" t="n">
        <f aca="false">IFERROR($O118-Y$5,"")</f>
        <v>11</v>
      </c>
      <c r="Z119" s="124"/>
      <c r="AA119" s="124"/>
      <c r="AB119" s="124"/>
      <c r="AC119" s="124" t="n">
        <f aca="false">IFERROR($O118-AC$5,"")</f>
        <v>4</v>
      </c>
      <c r="AD119" s="124" t="n">
        <f aca="false">IFERROR($O118-AD$5,"")</f>
        <v>16</v>
      </c>
      <c r="AE119" s="124" t="n">
        <f aca="false">IFERROR($O118-AE$5,"")</f>
        <v>2</v>
      </c>
      <c r="AF119" s="124" t="n">
        <f aca="false">IFERROR($O118-AF$5,"")</f>
        <v>18</v>
      </c>
      <c r="AG119" s="124" t="n">
        <f aca="false">IFERROR($O118-AG$5,"")</f>
        <v>6</v>
      </c>
      <c r="AH119" s="124" t="n">
        <f aca="false">IFERROR($O118-AH$5,"")</f>
        <v>8</v>
      </c>
      <c r="AI119" s="124" t="n">
        <f aca="false">IFERROR($O118-AI$5,"")</f>
        <v>12</v>
      </c>
      <c r="AJ119" s="124" t="n">
        <f aca="false">IFERROR($O118-AJ$5,"")</f>
        <v>14</v>
      </c>
      <c r="AK119" s="124" t="n">
        <f aca="false">IFERROR($O118-AK$5,"")</f>
        <v>10</v>
      </c>
      <c r="AL119" s="125"/>
      <c r="AM119" s="124"/>
      <c r="AN119" s="51"/>
      <c r="AO119" s="51"/>
    </row>
    <row r="120" customFormat="false" ht="17" hidden="false" customHeight="true" outlineLevel="0" collapsed="false">
      <c r="A120" s="132"/>
      <c r="B120" s="118"/>
      <c r="E120" s="97"/>
      <c r="F120" s="98"/>
      <c r="G120" s="98"/>
      <c r="H120" s="98"/>
      <c r="I120" s="98"/>
      <c r="J120" s="98"/>
      <c r="K120" s="98"/>
      <c r="L120" s="98"/>
      <c r="M120" s="126" t="s">
        <v>32</v>
      </c>
      <c r="N120" s="126"/>
      <c r="O120" s="127" t="s">
        <v>33</v>
      </c>
      <c r="P120" s="51"/>
      <c r="Q120" s="124" t="n">
        <f aca="false">IF(Q119="","",IF(Q119&lt;0,0,IF(Q119&lt;18,1,IF(Q119&lt;36,2,3))))</f>
        <v>1</v>
      </c>
      <c r="R120" s="124" t="n">
        <f aca="false">IF(R119="","",IF(R119&lt;0,0,IF(R119&lt;18,1,IF(R119&lt;36,2,3))))</f>
        <v>1</v>
      </c>
      <c r="S120" s="124" t="n">
        <f aca="false">IF(S119="","",IF(S119&lt;0,0,IF(S119&lt;18,1,IF(S119&lt;36,2,3))))</f>
        <v>1</v>
      </c>
      <c r="T120" s="124" t="n">
        <f aca="false">IF(T119="","",IF(T119&lt;0,0,IF(T119&lt;18,1,IF(T119&lt;36,2,3))))</f>
        <v>2</v>
      </c>
      <c r="U120" s="124" t="n">
        <f aca="false">IF(U119="","",IF(U119&lt;0,0,IF(U119&lt;18,1,IF(U119&lt;36,2,3))))</f>
        <v>1</v>
      </c>
      <c r="V120" s="124" t="n">
        <f aca="false">IF(V119="","",IF(V119&lt;0,0,IF(V119&lt;18,1,IF(V119&lt;36,2,3))))</f>
        <v>1</v>
      </c>
      <c r="W120" s="124" t="n">
        <f aca="false">IF(W119="","",IF(W119&lt;0,0,IF(W119&lt;18,1,IF(W119&lt;36,2,3))))</f>
        <v>1</v>
      </c>
      <c r="X120" s="124" t="n">
        <f aca="false">IF(X119="","",IF(X119&lt;0,0,IF(X119&lt;18,1,IF(X119&lt;36,2,3))))</f>
        <v>1</v>
      </c>
      <c r="Y120" s="124" t="n">
        <f aca="false">IF(Y119="","",IF(Y119&lt;0,0,IF(Y119&lt;18,1,IF(Y119&lt;36,2,3))))</f>
        <v>1</v>
      </c>
      <c r="Z120" s="124"/>
      <c r="AA120" s="124"/>
      <c r="AB120" s="124"/>
      <c r="AC120" s="124" t="n">
        <f aca="false">IF(AC119="","",IF(AC119&lt;0,0,IF(AC119&lt;18,1,IF(AC119&lt;36,2,3))))</f>
        <v>1</v>
      </c>
      <c r="AD120" s="124" t="n">
        <f aca="false">IF(AD119="","",IF(AD119&lt;0,0,IF(AD119&lt;18,1,IF(AD119&lt;36,2,3))))</f>
        <v>1</v>
      </c>
      <c r="AE120" s="124" t="n">
        <f aca="false">IF(AE119="","",IF(AE119&lt;0,0,IF(AE119&lt;18,1,IF(AE119&lt;36,2,3))))</f>
        <v>1</v>
      </c>
      <c r="AF120" s="124" t="n">
        <f aca="false">IF(AF119="","",IF(AF119&lt;0,0,IF(AF119&lt;18,1,IF(AF119&lt;36,2,3))))</f>
        <v>2</v>
      </c>
      <c r="AG120" s="124" t="n">
        <f aca="false">IF(AG119="","",IF(AG119&lt;0,0,IF(AG119&lt;18,1,IF(AG119&lt;36,2,3))))</f>
        <v>1</v>
      </c>
      <c r="AH120" s="124" t="n">
        <f aca="false">IF(AH119="","",IF(AH119&lt;0,0,IF(AH119&lt;18,1,IF(AH119&lt;36,2,3))))</f>
        <v>1</v>
      </c>
      <c r="AI120" s="124" t="n">
        <f aca="false">IF(AI119="","",IF(AI119&lt;0,0,IF(AI119&lt;18,1,IF(AI119&lt;36,2,3))))</f>
        <v>1</v>
      </c>
      <c r="AJ120" s="124" t="n">
        <f aca="false">IF(AJ119="","",IF(AJ119&lt;0,0,IF(AJ119&lt;18,1,IF(AJ119&lt;36,2,3))))</f>
        <v>1</v>
      </c>
      <c r="AK120" s="124" t="n">
        <f aca="false">IF(AK119="","",IF(AK119&lt;0,0,IF(AK119&lt;18,1,IF(AK119&lt;36,2,3))))</f>
        <v>1</v>
      </c>
      <c r="AL120" s="125"/>
      <c r="AM120" s="124"/>
      <c r="AN120" s="51"/>
      <c r="AO120" s="128" t="s">
        <v>34</v>
      </c>
    </row>
    <row r="121" customFormat="false" ht="17" hidden="false" customHeight="true" outlineLevel="0" collapsed="false">
      <c r="A121" s="132"/>
      <c r="B121" s="118"/>
      <c r="E121" s="97"/>
      <c r="F121" s="98"/>
      <c r="G121" s="98"/>
      <c r="H121" s="98"/>
      <c r="I121" s="98"/>
      <c r="J121" s="98"/>
      <c r="K121" s="98"/>
      <c r="L121" s="98"/>
      <c r="M121" s="129"/>
      <c r="N121" s="130" t="s">
        <v>35</v>
      </c>
      <c r="O121" s="92" t="s">
        <v>36</v>
      </c>
      <c r="P121" s="51"/>
      <c r="Q121" s="111" t="str">
        <f aca="false">IFERROR(IF((Q$4-Q118+2+Q120)&lt;0,0,IF(Q118="","",(Q$4-Q118+2+Q120))),"")</f>
        <v/>
      </c>
      <c r="R121" s="111" t="str">
        <f aca="false">IFERROR(IF((R$4-R118+2+R120)&lt;0,0,IF(R118="","",(R$4-R118+2+R120))),"")</f>
        <v/>
      </c>
      <c r="S121" s="111" t="str">
        <f aca="false">IFERROR(IF((S$4-S118+2+S120)&lt;0,0,IF(S118="","",(S$4-S118+2+S120))),"")</f>
        <v/>
      </c>
      <c r="T121" s="111" t="str">
        <f aca="false">IFERROR(IF((T$4-T118+2+T120)&lt;0,0,IF(T118="","",(T$4-T118+2+T120))),"")</f>
        <v/>
      </c>
      <c r="U121" s="111" t="str">
        <f aca="false">IFERROR(IF((U$4-U118+2+U120)&lt;0,0,IF(U118="","",(U$4-U118+2+U120))),"")</f>
        <v/>
      </c>
      <c r="V121" s="111" t="str">
        <f aca="false">IFERROR(IF((V$4-V118+2+V120)&lt;0,0,IF(V118="","",(V$4-V118+2+V120))),"")</f>
        <v/>
      </c>
      <c r="W121" s="111" t="str">
        <f aca="false">IFERROR(IF((W$4-W118+2+W120)&lt;0,0,IF(W118="","",(W$4-W118+2+W120))),"")</f>
        <v/>
      </c>
      <c r="X121" s="111" t="str">
        <f aca="false">IFERROR(IF((X$4-X118+2+X120)&lt;0,0,IF(X118="","",(X$4-X118+2+X120))),"")</f>
        <v/>
      </c>
      <c r="Y121" s="111" t="str">
        <f aca="false">IFERROR(IF((Y$4-Y118+2+Y120)&lt;0,0,IF(Y118="","",(Y$4-Y118+2+Y120))),"")</f>
        <v/>
      </c>
      <c r="Z121" s="124"/>
      <c r="AA121" s="18" t="n">
        <f aca="false">SUM(Q121:Y121)</f>
        <v>0</v>
      </c>
      <c r="AB121" s="124"/>
      <c r="AC121" s="111" t="str">
        <f aca="false">IFERROR(IF((AC$4-AC118+2+AC120)&lt;0,0,IF(AC118="","",(AC$4-AC118+2+AC120))),"")</f>
        <v/>
      </c>
      <c r="AD121" s="111" t="str">
        <f aca="false">IFERROR(IF((AD$4-AD118+2+AD120)&lt;0,0,IF(AD118="","",(AD$4-AD118+2+AD120))),"")</f>
        <v/>
      </c>
      <c r="AE121" s="111" t="str">
        <f aca="false">IFERROR(IF((AE$4-AE118+2+AE120)&lt;0,0,IF(AE118="","",(AE$4-AE118+2+AE120))),"")</f>
        <v/>
      </c>
      <c r="AF121" s="111" t="str">
        <f aca="false">IFERROR(IF((AF$4-AF118+2+AF120)&lt;0,0,IF(AF118="","",(AF$4-AF118+2+AF120))),"")</f>
        <v/>
      </c>
      <c r="AG121" s="111" t="str">
        <f aca="false">IFERROR(IF((AG$4-AG118+2+AG120)&lt;0,0,IF(AG118="","",(AG$4-AG118+2+AG120))),"")</f>
        <v/>
      </c>
      <c r="AH121" s="111" t="str">
        <f aca="false">IFERROR(IF((AH$4-AH118+2+AH120)&lt;0,0,IF(AH118="","",(AH$4-AH118+2+AH120))),"")</f>
        <v/>
      </c>
      <c r="AI121" s="111" t="str">
        <f aca="false">IFERROR(IF((AI$4-AI118+2+AI120)&lt;0,0,IF(AI118="","",(AI$4-AI118+2+AI120))),"")</f>
        <v/>
      </c>
      <c r="AJ121" s="111" t="str">
        <f aca="false">IFERROR(IF((AJ$4-AJ118+2+AJ120)&lt;0,0,IF(AJ118="","",(AJ$4-AJ118+2+AJ120))),"")</f>
        <v/>
      </c>
      <c r="AK121" s="111" t="str">
        <f aca="false">IFERROR(IF((AK$4-AK118+2+AK120)&lt;0,0,IF(AK118="","",(AK$4-AK118+2+AK120))),"")</f>
        <v/>
      </c>
      <c r="AL121" s="125"/>
      <c r="AM121" s="18" t="n">
        <f aca="false">SUM(AC121:AK121)</f>
        <v>0</v>
      </c>
      <c r="AN121" s="51"/>
      <c r="AO121" s="131" t="n">
        <f aca="false">SUM(AA121,AM121)</f>
        <v>0</v>
      </c>
    </row>
    <row r="122" customFormat="false" ht="17" hidden="false" customHeight="true" outlineLevel="0" collapsed="false">
      <c r="A122" s="132"/>
      <c r="B122" s="118"/>
    </row>
    <row r="123" customFormat="false" ht="17" hidden="false" customHeight="true" outlineLevel="0" collapsed="false">
      <c r="A123" s="132"/>
      <c r="B123" s="118"/>
      <c r="D123" s="113" t="s">
        <v>26</v>
      </c>
      <c r="E123" s="85"/>
      <c r="F123" s="86"/>
      <c r="G123" s="87" t="s">
        <v>24</v>
      </c>
      <c r="H123" s="87" t="s">
        <v>9</v>
      </c>
      <c r="I123" s="87" t="s">
        <v>10</v>
      </c>
      <c r="J123" s="87" t="s">
        <v>11</v>
      </c>
      <c r="K123" s="87" t="s">
        <v>12</v>
      </c>
      <c r="L123" s="88" t="s">
        <v>13</v>
      </c>
      <c r="M123" s="88" t="s">
        <v>14</v>
      </c>
      <c r="N123" s="88" t="s">
        <v>27</v>
      </c>
      <c r="O123" s="88" t="s">
        <v>28</v>
      </c>
      <c r="P123" s="114"/>
      <c r="Q123" s="115" t="n">
        <v>1</v>
      </c>
      <c r="R123" s="115" t="n">
        <v>2</v>
      </c>
      <c r="S123" s="115" t="n">
        <v>3</v>
      </c>
      <c r="T123" s="115" t="n">
        <v>4</v>
      </c>
      <c r="U123" s="115" t="n">
        <v>5</v>
      </c>
      <c r="V123" s="115" t="n">
        <v>6</v>
      </c>
      <c r="W123" s="115" t="n">
        <v>7</v>
      </c>
      <c r="X123" s="115" t="n">
        <v>8</v>
      </c>
      <c r="Y123" s="115" t="n">
        <v>9</v>
      </c>
      <c r="Z123" s="114"/>
      <c r="AA123" s="115" t="s">
        <v>1</v>
      </c>
      <c r="AB123" s="114"/>
      <c r="AC123" s="115" t="n">
        <v>10</v>
      </c>
      <c r="AD123" s="115" t="n">
        <v>11</v>
      </c>
      <c r="AE123" s="115" t="n">
        <v>12</v>
      </c>
      <c r="AF123" s="115" t="n">
        <v>13</v>
      </c>
      <c r="AG123" s="115" t="n">
        <v>14</v>
      </c>
      <c r="AH123" s="115" t="n">
        <v>15</v>
      </c>
      <c r="AI123" s="115" t="n">
        <v>16</v>
      </c>
      <c r="AJ123" s="115" t="n">
        <v>17</v>
      </c>
      <c r="AK123" s="115" t="n">
        <v>18</v>
      </c>
      <c r="AL123" s="30"/>
      <c r="AM123" s="115" t="s">
        <v>2</v>
      </c>
      <c r="AN123" s="32"/>
      <c r="AO123" s="116" t="s">
        <v>29</v>
      </c>
    </row>
    <row r="124" customFormat="false" ht="17" hidden="false" customHeight="true" outlineLevel="0" collapsed="false">
      <c r="A124" s="139" t="s">
        <v>55</v>
      </c>
      <c r="B124" s="118" t="n">
        <v>24</v>
      </c>
      <c r="D124" s="139" t="s">
        <v>55</v>
      </c>
      <c r="E124" s="142"/>
      <c r="F124" s="91"/>
      <c r="G124" s="120"/>
      <c r="H124" s="92" t="s">
        <v>31</v>
      </c>
      <c r="I124" s="92" t="s">
        <v>18</v>
      </c>
      <c r="J124" s="92" t="n">
        <v>72</v>
      </c>
      <c r="K124" s="92" t="n">
        <v>140</v>
      </c>
      <c r="L124" s="120" t="n">
        <v>12</v>
      </c>
      <c r="M124" s="94" t="n">
        <f aca="false">IF(L124="","X",(IFERROR(ROUND((L124*K124/113)+J124-$AO$4,0),"X")))</f>
        <v>33</v>
      </c>
      <c r="N124" s="121" t="n">
        <v>1</v>
      </c>
      <c r="O124" s="142" t="n">
        <v>24</v>
      </c>
      <c r="P124" s="23"/>
      <c r="Q124" s="122"/>
      <c r="R124" s="122"/>
      <c r="S124" s="122"/>
      <c r="T124" s="122"/>
      <c r="U124" s="122"/>
      <c r="V124" s="122"/>
      <c r="W124" s="122"/>
      <c r="X124" s="122"/>
      <c r="Y124" s="122"/>
      <c r="Z124" s="15"/>
      <c r="AA124" s="18" t="n">
        <f aca="false">SUM(Q124:Y124)</f>
        <v>0</v>
      </c>
      <c r="AB124" s="15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5"/>
      <c r="AM124" s="18" t="n">
        <f aca="false">SUM(AC124:AK124)</f>
        <v>0</v>
      </c>
      <c r="AN124" s="23"/>
      <c r="AO124" s="123" t="n">
        <f aca="false">AM124+AA124</f>
        <v>0</v>
      </c>
    </row>
    <row r="125" customFormat="false" ht="17" hidden="false" customHeight="true" outlineLevel="0" collapsed="false">
      <c r="A125" s="139"/>
      <c r="B125" s="118"/>
      <c r="E125" s="97"/>
      <c r="F125" s="98"/>
      <c r="G125" s="98"/>
      <c r="H125" s="98"/>
      <c r="I125" s="98"/>
      <c r="J125" s="98"/>
      <c r="K125" s="98"/>
      <c r="L125" s="98"/>
      <c r="M125" s="99" t="s">
        <v>19</v>
      </c>
      <c r="N125" s="99"/>
      <c r="O125" s="134"/>
      <c r="P125" s="51"/>
      <c r="Q125" s="124" t="n">
        <f aca="false">IFERROR($O124-Q$5,"")</f>
        <v>9</v>
      </c>
      <c r="R125" s="124" t="n">
        <f aca="false">IFERROR($O124-R$5,"")</f>
        <v>21</v>
      </c>
      <c r="S125" s="124" t="n">
        <f aca="false">IFERROR($O124-S$5,"")</f>
        <v>7</v>
      </c>
      <c r="T125" s="124" t="n">
        <f aca="false">IFERROR($O124-T$5,"")</f>
        <v>23</v>
      </c>
      <c r="U125" s="124" t="n">
        <f aca="false">IFERROR($O124-U$5,"")</f>
        <v>11</v>
      </c>
      <c r="V125" s="124" t="n">
        <f aca="false">IFERROR($O124-V$5,"")</f>
        <v>13</v>
      </c>
      <c r="W125" s="124" t="n">
        <f aca="false">IFERROR($O124-W$5,"")</f>
        <v>17</v>
      </c>
      <c r="X125" s="124" t="n">
        <f aca="false">IFERROR($O124-X$5,"")</f>
        <v>19</v>
      </c>
      <c r="Y125" s="124" t="n">
        <f aca="false">IFERROR($O124-Y$5,"")</f>
        <v>15</v>
      </c>
      <c r="Z125" s="124"/>
      <c r="AA125" s="124"/>
      <c r="AB125" s="124"/>
      <c r="AC125" s="124" t="n">
        <f aca="false">IFERROR($O124-AC$5,"")</f>
        <v>8</v>
      </c>
      <c r="AD125" s="124" t="n">
        <f aca="false">IFERROR($O124-AD$5,"")</f>
        <v>20</v>
      </c>
      <c r="AE125" s="124" t="n">
        <f aca="false">IFERROR($O124-AE$5,"")</f>
        <v>6</v>
      </c>
      <c r="AF125" s="124" t="n">
        <f aca="false">IFERROR($O124-AF$5,"")</f>
        <v>22</v>
      </c>
      <c r="AG125" s="124" t="n">
        <f aca="false">IFERROR($O124-AG$5,"")</f>
        <v>10</v>
      </c>
      <c r="AH125" s="124" t="n">
        <f aca="false">IFERROR($O124-AH$5,"")</f>
        <v>12</v>
      </c>
      <c r="AI125" s="124" t="n">
        <f aca="false">IFERROR($O124-AI$5,"")</f>
        <v>16</v>
      </c>
      <c r="AJ125" s="124" t="n">
        <f aca="false">IFERROR($O124-AJ$5,"")</f>
        <v>18</v>
      </c>
      <c r="AK125" s="124" t="n">
        <f aca="false">IFERROR($O124-AK$5,"")</f>
        <v>14</v>
      </c>
      <c r="AL125" s="125"/>
      <c r="AM125" s="124"/>
      <c r="AN125" s="51"/>
      <c r="AO125" s="51"/>
    </row>
    <row r="126" customFormat="false" ht="17" hidden="false" customHeight="true" outlineLevel="0" collapsed="false">
      <c r="A126" s="139"/>
      <c r="B126" s="118"/>
      <c r="E126" s="97"/>
      <c r="F126" s="98"/>
      <c r="G126" s="98"/>
      <c r="H126" s="98"/>
      <c r="I126" s="98"/>
      <c r="J126" s="98"/>
      <c r="K126" s="98"/>
      <c r="L126" s="98"/>
      <c r="M126" s="126" t="s">
        <v>32</v>
      </c>
      <c r="N126" s="126"/>
      <c r="O126" s="127" t="s">
        <v>33</v>
      </c>
      <c r="P126" s="51"/>
      <c r="Q126" s="124" t="n">
        <f aca="false">IF(Q125="","",IF(Q125&lt;0,0,IF(Q125&lt;18,1,IF(Q125&lt;36,2,3))))</f>
        <v>1</v>
      </c>
      <c r="R126" s="124" t="n">
        <f aca="false">IF(R125="","",IF(R125&lt;0,0,IF(R125&lt;18,1,IF(R125&lt;36,2,3))))</f>
        <v>2</v>
      </c>
      <c r="S126" s="124" t="n">
        <f aca="false">IF(S125="","",IF(S125&lt;0,0,IF(S125&lt;18,1,IF(S125&lt;36,2,3))))</f>
        <v>1</v>
      </c>
      <c r="T126" s="124" t="n">
        <f aca="false">IF(T125="","",IF(T125&lt;0,0,IF(T125&lt;18,1,IF(T125&lt;36,2,3))))</f>
        <v>2</v>
      </c>
      <c r="U126" s="124" t="n">
        <f aca="false">IF(U125="","",IF(U125&lt;0,0,IF(U125&lt;18,1,IF(U125&lt;36,2,3))))</f>
        <v>1</v>
      </c>
      <c r="V126" s="124" t="n">
        <f aca="false">IF(V125="","",IF(V125&lt;0,0,IF(V125&lt;18,1,IF(V125&lt;36,2,3))))</f>
        <v>1</v>
      </c>
      <c r="W126" s="124" t="n">
        <f aca="false">IF(W125="","",IF(W125&lt;0,0,IF(W125&lt;18,1,IF(W125&lt;36,2,3))))</f>
        <v>1</v>
      </c>
      <c r="X126" s="124" t="n">
        <f aca="false">IF(X125="","",IF(X125&lt;0,0,IF(X125&lt;18,1,IF(X125&lt;36,2,3))))</f>
        <v>2</v>
      </c>
      <c r="Y126" s="124" t="n">
        <f aca="false">IF(Y125="","",IF(Y125&lt;0,0,IF(Y125&lt;18,1,IF(Y125&lt;36,2,3))))</f>
        <v>1</v>
      </c>
      <c r="Z126" s="124"/>
      <c r="AA126" s="124"/>
      <c r="AB126" s="124"/>
      <c r="AC126" s="124" t="n">
        <f aca="false">IF(AC125="","",IF(AC125&lt;0,0,IF(AC125&lt;18,1,IF(AC125&lt;36,2,3))))</f>
        <v>1</v>
      </c>
      <c r="AD126" s="124" t="n">
        <f aca="false">IF(AD125="","",IF(AD125&lt;0,0,IF(AD125&lt;18,1,IF(AD125&lt;36,2,3))))</f>
        <v>2</v>
      </c>
      <c r="AE126" s="124" t="n">
        <f aca="false">IF(AE125="","",IF(AE125&lt;0,0,IF(AE125&lt;18,1,IF(AE125&lt;36,2,3))))</f>
        <v>1</v>
      </c>
      <c r="AF126" s="124" t="n">
        <f aca="false">IF(AF125="","",IF(AF125&lt;0,0,IF(AF125&lt;18,1,IF(AF125&lt;36,2,3))))</f>
        <v>2</v>
      </c>
      <c r="AG126" s="124" t="n">
        <f aca="false">IF(AG125="","",IF(AG125&lt;0,0,IF(AG125&lt;18,1,IF(AG125&lt;36,2,3))))</f>
        <v>1</v>
      </c>
      <c r="AH126" s="124" t="n">
        <f aca="false">IF(AH125="","",IF(AH125&lt;0,0,IF(AH125&lt;18,1,IF(AH125&lt;36,2,3))))</f>
        <v>1</v>
      </c>
      <c r="AI126" s="124" t="n">
        <f aca="false">IF(AI125="","",IF(AI125&lt;0,0,IF(AI125&lt;18,1,IF(AI125&lt;36,2,3))))</f>
        <v>1</v>
      </c>
      <c r="AJ126" s="124" t="n">
        <f aca="false">IF(AJ125="","",IF(AJ125&lt;0,0,IF(AJ125&lt;18,1,IF(AJ125&lt;36,2,3))))</f>
        <v>2</v>
      </c>
      <c r="AK126" s="124" t="n">
        <f aca="false">IF(AK125="","",IF(AK125&lt;0,0,IF(AK125&lt;18,1,IF(AK125&lt;36,2,3))))</f>
        <v>1</v>
      </c>
      <c r="AL126" s="125"/>
      <c r="AM126" s="124"/>
      <c r="AN126" s="51"/>
      <c r="AO126" s="128" t="s">
        <v>34</v>
      </c>
    </row>
    <row r="127" customFormat="false" ht="17" hidden="false" customHeight="true" outlineLevel="0" collapsed="false">
      <c r="A127" s="139"/>
      <c r="B127" s="118"/>
      <c r="E127" s="97"/>
      <c r="F127" s="98"/>
      <c r="G127" s="98"/>
      <c r="H127" s="98"/>
      <c r="I127" s="98"/>
      <c r="J127" s="98"/>
      <c r="K127" s="98"/>
      <c r="L127" s="98"/>
      <c r="M127" s="129"/>
      <c r="N127" s="130" t="s">
        <v>35</v>
      </c>
      <c r="O127" s="92" t="s">
        <v>36</v>
      </c>
      <c r="P127" s="51"/>
      <c r="Q127" s="111" t="str">
        <f aca="false">IFERROR(IF((Q$4-Q124+2+Q126)&lt;0,0,IF(Q124="","",(Q$4-Q124+2+Q126))),"")</f>
        <v/>
      </c>
      <c r="R127" s="111" t="str">
        <f aca="false">IFERROR(IF((R$4-R124+2+R126)&lt;0,0,IF(R124="","",(R$4-R124+2+R126))),"")</f>
        <v/>
      </c>
      <c r="S127" s="111" t="str">
        <f aca="false">IFERROR(IF((S$4-S124+2+S126)&lt;0,0,IF(S124="","",(S$4-S124+2+S126))),"")</f>
        <v/>
      </c>
      <c r="T127" s="111" t="str">
        <f aca="false">IFERROR(IF((T$4-T124+2+T126)&lt;0,0,IF(T124="","",(T$4-T124+2+T126))),"")</f>
        <v/>
      </c>
      <c r="U127" s="111" t="str">
        <f aca="false">IFERROR(IF((U$4-U124+2+U126)&lt;0,0,IF(U124="","",(U$4-U124+2+U126))),"")</f>
        <v/>
      </c>
      <c r="V127" s="111" t="str">
        <f aca="false">IFERROR(IF((V$4-V124+2+V126)&lt;0,0,IF(V124="","",(V$4-V124+2+V126))),"")</f>
        <v/>
      </c>
      <c r="W127" s="111" t="str">
        <f aca="false">IFERROR(IF((W$4-W124+2+W126)&lt;0,0,IF(W124="","",(W$4-W124+2+W126))),"")</f>
        <v/>
      </c>
      <c r="X127" s="111" t="str">
        <f aca="false">IFERROR(IF((X$4-X124+2+X126)&lt;0,0,IF(X124="","",(X$4-X124+2+X126))),"")</f>
        <v/>
      </c>
      <c r="Y127" s="111" t="str">
        <f aca="false">IFERROR(IF((Y$4-Y124+2+Y126)&lt;0,0,IF(Y124="","",(Y$4-Y124+2+Y126))),"")</f>
        <v/>
      </c>
      <c r="Z127" s="124"/>
      <c r="AA127" s="18" t="n">
        <f aca="false">SUM(Q127:Y127)</f>
        <v>0</v>
      </c>
      <c r="AB127" s="124"/>
      <c r="AC127" s="111" t="str">
        <f aca="false">IFERROR(IF((AC$4-AC124+2+AC126)&lt;0,0,IF(AC124="","",(AC$4-AC124+2+AC126))),"")</f>
        <v/>
      </c>
      <c r="AD127" s="111" t="str">
        <f aca="false">IFERROR(IF((AD$4-AD124+2+AD126)&lt;0,0,IF(AD124="","",(AD$4-AD124+2+AD126))),"")</f>
        <v/>
      </c>
      <c r="AE127" s="111" t="str">
        <f aca="false">IFERROR(IF((AE$4-AE124+2+AE126)&lt;0,0,IF(AE124="","",(AE$4-AE124+2+AE126))),"")</f>
        <v/>
      </c>
      <c r="AF127" s="111" t="str">
        <f aca="false">IFERROR(IF((AF$4-AF124+2+AF126)&lt;0,0,IF(AF124="","",(AF$4-AF124+2+AF126))),"")</f>
        <v/>
      </c>
      <c r="AG127" s="111" t="str">
        <f aca="false">IFERROR(IF((AG$4-AG124+2+AG126)&lt;0,0,IF(AG124="","",(AG$4-AG124+2+AG126))),"")</f>
        <v/>
      </c>
      <c r="AH127" s="111" t="str">
        <f aca="false">IFERROR(IF((AH$4-AH124+2+AH126)&lt;0,0,IF(AH124="","",(AH$4-AH124+2+AH126))),"")</f>
        <v/>
      </c>
      <c r="AI127" s="111" t="str">
        <f aca="false">IFERROR(IF((AI$4-AI124+2+AI126)&lt;0,0,IF(AI124="","",(AI$4-AI124+2+AI126))),"")</f>
        <v/>
      </c>
      <c r="AJ127" s="111" t="str">
        <f aca="false">IFERROR(IF((AJ$4-AJ124+2+AJ126)&lt;0,0,IF(AJ124="","",(AJ$4-AJ124+2+AJ126))),"")</f>
        <v/>
      </c>
      <c r="AK127" s="111" t="str">
        <f aca="false">IFERROR(IF((AK$4-AK124+2+AK126)&lt;0,0,IF(AK124="","",(AK$4-AK124+2+AK126))),"")</f>
        <v/>
      </c>
      <c r="AL127" s="125"/>
      <c r="AM127" s="18" t="n">
        <f aca="false">SUM(AC127:AK127)</f>
        <v>0</v>
      </c>
      <c r="AN127" s="51"/>
      <c r="AO127" s="131" t="n">
        <f aca="false">SUM(AA127,AM127)</f>
        <v>0</v>
      </c>
    </row>
    <row r="128" customFormat="false" ht="17" hidden="false" customHeight="true" outlineLevel="0" collapsed="false">
      <c r="A128" s="139"/>
      <c r="B128" s="118"/>
    </row>
    <row r="129" customFormat="false" ht="17" hidden="false" customHeight="true" outlineLevel="0" collapsed="false">
      <c r="A129" s="139"/>
      <c r="B129" s="118"/>
      <c r="D129" s="113" t="s">
        <v>26</v>
      </c>
      <c r="E129" s="85"/>
      <c r="F129" s="86"/>
      <c r="G129" s="87" t="s">
        <v>24</v>
      </c>
      <c r="H129" s="87" t="s">
        <v>9</v>
      </c>
      <c r="I129" s="87" t="s">
        <v>10</v>
      </c>
      <c r="J129" s="87" t="s">
        <v>11</v>
      </c>
      <c r="K129" s="87" t="s">
        <v>12</v>
      </c>
      <c r="L129" s="88" t="s">
        <v>13</v>
      </c>
      <c r="M129" s="88" t="s">
        <v>14</v>
      </c>
      <c r="N129" s="88" t="s">
        <v>27</v>
      </c>
      <c r="O129" s="88" t="s">
        <v>28</v>
      </c>
      <c r="P129" s="114"/>
      <c r="Q129" s="115" t="n">
        <v>1</v>
      </c>
      <c r="R129" s="115" t="n">
        <v>2</v>
      </c>
      <c r="S129" s="115" t="n">
        <v>3</v>
      </c>
      <c r="T129" s="115" t="n">
        <v>4</v>
      </c>
      <c r="U129" s="115" t="n">
        <v>5</v>
      </c>
      <c r="V129" s="115" t="n">
        <v>6</v>
      </c>
      <c r="W129" s="115" t="n">
        <v>7</v>
      </c>
      <c r="X129" s="115" t="n">
        <v>8</v>
      </c>
      <c r="Y129" s="115" t="n">
        <v>9</v>
      </c>
      <c r="Z129" s="114"/>
      <c r="AA129" s="115" t="s">
        <v>1</v>
      </c>
      <c r="AB129" s="114"/>
      <c r="AC129" s="115" t="n">
        <v>10</v>
      </c>
      <c r="AD129" s="115" t="n">
        <v>11</v>
      </c>
      <c r="AE129" s="115" t="n">
        <v>12</v>
      </c>
      <c r="AF129" s="115" t="n">
        <v>13</v>
      </c>
      <c r="AG129" s="115" t="n">
        <v>14</v>
      </c>
      <c r="AH129" s="115" t="n">
        <v>15</v>
      </c>
      <c r="AI129" s="115" t="n">
        <v>16</v>
      </c>
      <c r="AJ129" s="115" t="n">
        <v>17</v>
      </c>
      <c r="AK129" s="115" t="n">
        <v>18</v>
      </c>
      <c r="AL129" s="30"/>
      <c r="AM129" s="115" t="s">
        <v>2</v>
      </c>
      <c r="AN129" s="32"/>
      <c r="AO129" s="116" t="s">
        <v>29</v>
      </c>
    </row>
    <row r="130" customFormat="false" ht="17" hidden="false" customHeight="true" outlineLevel="0" collapsed="false">
      <c r="A130" s="132" t="s">
        <v>56</v>
      </c>
      <c r="B130" s="133" t="n">
        <v>40</v>
      </c>
      <c r="D130" s="132" t="s">
        <v>56</v>
      </c>
      <c r="E130" s="90"/>
      <c r="F130" s="91"/>
      <c r="G130" s="120"/>
      <c r="H130" s="92" t="s">
        <v>31</v>
      </c>
      <c r="I130" s="92" t="s">
        <v>18</v>
      </c>
      <c r="J130" s="92" t="n">
        <v>72</v>
      </c>
      <c r="K130" s="92" t="n">
        <v>140</v>
      </c>
      <c r="L130" s="120" t="n">
        <v>12</v>
      </c>
      <c r="M130" s="94" t="n">
        <f aca="false">IF(L130="","X",(IFERROR(ROUND((L130*K130/113)+J130-$AO$4,0),"X")))</f>
        <v>33</v>
      </c>
      <c r="N130" s="121" t="n">
        <v>1</v>
      </c>
      <c r="O130" s="95" t="n">
        <v>40</v>
      </c>
      <c r="P130" s="23"/>
      <c r="Q130" s="122"/>
      <c r="R130" s="122"/>
      <c r="S130" s="122"/>
      <c r="T130" s="122"/>
      <c r="U130" s="122"/>
      <c r="V130" s="122"/>
      <c r="W130" s="122"/>
      <c r="X130" s="122"/>
      <c r="Y130" s="122"/>
      <c r="Z130" s="15"/>
      <c r="AA130" s="18" t="n">
        <f aca="false">SUM(Q130:Y130)</f>
        <v>0</v>
      </c>
      <c r="AB130" s="15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5"/>
      <c r="AM130" s="18" t="n">
        <f aca="false">SUM(AC130:AK130)</f>
        <v>0</v>
      </c>
      <c r="AN130" s="23"/>
      <c r="AO130" s="123" t="n">
        <f aca="false">AM130+AA130</f>
        <v>0</v>
      </c>
    </row>
    <row r="131" customFormat="false" ht="17" hidden="false" customHeight="true" outlineLevel="0" collapsed="false">
      <c r="A131" s="132"/>
      <c r="B131" s="133"/>
      <c r="E131" s="97"/>
      <c r="F131" s="98"/>
      <c r="G131" s="98"/>
      <c r="H131" s="98"/>
      <c r="I131" s="98"/>
      <c r="J131" s="98"/>
      <c r="K131" s="98"/>
      <c r="L131" s="98"/>
      <c r="M131" s="99" t="s">
        <v>19</v>
      </c>
      <c r="N131" s="99"/>
      <c r="O131" s="99"/>
      <c r="P131" s="51"/>
      <c r="Q131" s="124" t="n">
        <f aca="false">IFERROR($O130-Q$5,"")</f>
        <v>25</v>
      </c>
      <c r="R131" s="124" t="n">
        <f aca="false">IFERROR($O130-R$5,"")</f>
        <v>37</v>
      </c>
      <c r="S131" s="124" t="n">
        <f aca="false">IFERROR($O130-S$5,"")</f>
        <v>23</v>
      </c>
      <c r="T131" s="124" t="n">
        <f aca="false">IFERROR($O130-T$5,"")</f>
        <v>39</v>
      </c>
      <c r="U131" s="124" t="n">
        <f aca="false">IFERROR($O130-U$5,"")</f>
        <v>27</v>
      </c>
      <c r="V131" s="124" t="n">
        <f aca="false">IFERROR($O130-V$5,"")</f>
        <v>29</v>
      </c>
      <c r="W131" s="124" t="n">
        <f aca="false">IFERROR($O130-W$5,"")</f>
        <v>33</v>
      </c>
      <c r="X131" s="124" t="n">
        <f aca="false">IFERROR($O130-X$5,"")</f>
        <v>35</v>
      </c>
      <c r="Y131" s="124" t="n">
        <f aca="false">IFERROR($O130-Y$5,"")</f>
        <v>31</v>
      </c>
      <c r="Z131" s="124"/>
      <c r="AA131" s="124"/>
      <c r="AB131" s="124"/>
      <c r="AC131" s="124" t="n">
        <f aca="false">IFERROR($O130-AC$5,"")</f>
        <v>24</v>
      </c>
      <c r="AD131" s="124" t="n">
        <f aca="false">IFERROR($O130-AD$5,"")</f>
        <v>36</v>
      </c>
      <c r="AE131" s="124" t="n">
        <f aca="false">IFERROR($O130-AE$5,"")</f>
        <v>22</v>
      </c>
      <c r="AF131" s="124" t="n">
        <f aca="false">IFERROR($O130-AF$5,"")</f>
        <v>38</v>
      </c>
      <c r="AG131" s="124" t="n">
        <f aca="false">IFERROR($O130-AG$5,"")</f>
        <v>26</v>
      </c>
      <c r="AH131" s="124" t="n">
        <f aca="false">IFERROR($O130-AH$5,"")</f>
        <v>28</v>
      </c>
      <c r="AI131" s="124" t="n">
        <f aca="false">IFERROR($O130-AI$5,"")</f>
        <v>32</v>
      </c>
      <c r="AJ131" s="124" t="n">
        <f aca="false">IFERROR($O130-AJ$5,"")</f>
        <v>34</v>
      </c>
      <c r="AK131" s="124" t="n">
        <f aca="false">IFERROR($O130-AK$5,"")</f>
        <v>30</v>
      </c>
      <c r="AL131" s="125"/>
      <c r="AM131" s="124"/>
      <c r="AN131" s="51"/>
      <c r="AO131" s="51"/>
    </row>
    <row r="132" customFormat="false" ht="17" hidden="false" customHeight="true" outlineLevel="0" collapsed="false">
      <c r="A132" s="132"/>
      <c r="B132" s="133"/>
      <c r="E132" s="97"/>
      <c r="F132" s="98"/>
      <c r="G132" s="98"/>
      <c r="H132" s="98"/>
      <c r="I132" s="98"/>
      <c r="J132" s="98"/>
      <c r="K132" s="98"/>
      <c r="L132" s="98"/>
      <c r="M132" s="126" t="s">
        <v>32</v>
      </c>
      <c r="N132" s="126"/>
      <c r="O132" s="127" t="s">
        <v>33</v>
      </c>
      <c r="P132" s="51"/>
      <c r="Q132" s="124" t="n">
        <f aca="false">IF(Q131="","",IF(Q131&lt;0,0,IF(Q131&lt;18,1,IF(Q131&lt;36,2,3))))</f>
        <v>2</v>
      </c>
      <c r="R132" s="124" t="n">
        <f aca="false">IF(R131="","",IF(R131&lt;0,0,IF(R131&lt;18,1,IF(R131&lt;36,2,3))))</f>
        <v>3</v>
      </c>
      <c r="S132" s="124" t="n">
        <f aca="false">IF(S131="","",IF(S131&lt;0,0,IF(S131&lt;18,1,IF(S131&lt;36,2,3))))</f>
        <v>2</v>
      </c>
      <c r="T132" s="124" t="n">
        <f aca="false">IF(T131="","",IF(T131&lt;0,0,IF(T131&lt;18,1,IF(T131&lt;36,2,3))))</f>
        <v>3</v>
      </c>
      <c r="U132" s="124" t="n">
        <f aca="false">IF(U131="","",IF(U131&lt;0,0,IF(U131&lt;18,1,IF(U131&lt;36,2,3))))</f>
        <v>2</v>
      </c>
      <c r="V132" s="124" t="n">
        <f aca="false">IF(V131="","",IF(V131&lt;0,0,IF(V131&lt;18,1,IF(V131&lt;36,2,3))))</f>
        <v>2</v>
      </c>
      <c r="W132" s="124" t="n">
        <f aca="false">IF(W131="","",IF(W131&lt;0,0,IF(W131&lt;18,1,IF(W131&lt;36,2,3))))</f>
        <v>2</v>
      </c>
      <c r="X132" s="124" t="n">
        <f aca="false">IF(X131="","",IF(X131&lt;0,0,IF(X131&lt;18,1,IF(X131&lt;36,2,3))))</f>
        <v>2</v>
      </c>
      <c r="Y132" s="124" t="n">
        <f aca="false">IF(Y131="","",IF(Y131&lt;0,0,IF(Y131&lt;18,1,IF(Y131&lt;36,2,3))))</f>
        <v>2</v>
      </c>
      <c r="Z132" s="124"/>
      <c r="AA132" s="124"/>
      <c r="AB132" s="124"/>
      <c r="AC132" s="124" t="n">
        <f aca="false">IF(AC131="","",IF(AC131&lt;0,0,IF(AC131&lt;18,1,IF(AC131&lt;36,2,3))))</f>
        <v>2</v>
      </c>
      <c r="AD132" s="124" t="n">
        <f aca="false">IF(AD131="","",IF(AD131&lt;0,0,IF(AD131&lt;18,1,IF(AD131&lt;36,2,3))))</f>
        <v>3</v>
      </c>
      <c r="AE132" s="124" t="n">
        <f aca="false">IF(AE131="","",IF(AE131&lt;0,0,IF(AE131&lt;18,1,IF(AE131&lt;36,2,3))))</f>
        <v>2</v>
      </c>
      <c r="AF132" s="124" t="n">
        <f aca="false">IF(AF131="","",IF(AF131&lt;0,0,IF(AF131&lt;18,1,IF(AF131&lt;36,2,3))))</f>
        <v>3</v>
      </c>
      <c r="AG132" s="124" t="n">
        <f aca="false">IF(AG131="","",IF(AG131&lt;0,0,IF(AG131&lt;18,1,IF(AG131&lt;36,2,3))))</f>
        <v>2</v>
      </c>
      <c r="AH132" s="124" t="n">
        <f aca="false">IF(AH131="","",IF(AH131&lt;0,0,IF(AH131&lt;18,1,IF(AH131&lt;36,2,3))))</f>
        <v>2</v>
      </c>
      <c r="AI132" s="124" t="n">
        <f aca="false">IF(AI131="","",IF(AI131&lt;0,0,IF(AI131&lt;18,1,IF(AI131&lt;36,2,3))))</f>
        <v>2</v>
      </c>
      <c r="AJ132" s="124" t="n">
        <f aca="false">IF(AJ131="","",IF(AJ131&lt;0,0,IF(AJ131&lt;18,1,IF(AJ131&lt;36,2,3))))</f>
        <v>2</v>
      </c>
      <c r="AK132" s="124" t="n">
        <f aca="false">IF(AK131="","",IF(AK131&lt;0,0,IF(AK131&lt;18,1,IF(AK131&lt;36,2,3))))</f>
        <v>2</v>
      </c>
      <c r="AL132" s="125"/>
      <c r="AM132" s="124"/>
      <c r="AN132" s="51"/>
      <c r="AO132" s="128" t="s">
        <v>34</v>
      </c>
    </row>
    <row r="133" customFormat="false" ht="17" hidden="false" customHeight="true" outlineLevel="0" collapsed="false">
      <c r="A133" s="132"/>
      <c r="B133" s="133"/>
      <c r="E133" s="97"/>
      <c r="F133" s="98"/>
      <c r="G133" s="98"/>
      <c r="H133" s="98"/>
      <c r="I133" s="98"/>
      <c r="J133" s="98"/>
      <c r="K133" s="98"/>
      <c r="L133" s="98"/>
      <c r="M133" s="129"/>
      <c r="N133" s="130" t="s">
        <v>35</v>
      </c>
      <c r="O133" s="92" t="s">
        <v>36</v>
      </c>
      <c r="P133" s="51"/>
      <c r="Q133" s="111" t="str">
        <f aca="false">IFERROR(IF((Q$4-Q130+2+Q132)&lt;0,0,IF(Q130="","",(Q$4-Q130+2+Q132))),"")</f>
        <v/>
      </c>
      <c r="R133" s="111" t="str">
        <f aca="false">IFERROR(IF((R$4-R130+2+R132)&lt;0,0,IF(R130="","",(R$4-R130+2+R132))),"")</f>
        <v/>
      </c>
      <c r="S133" s="111" t="str">
        <f aca="false">IFERROR(IF((S$4-S130+2+S132)&lt;0,0,IF(S130="","",(S$4-S130+2+S132))),"")</f>
        <v/>
      </c>
      <c r="T133" s="111" t="str">
        <f aca="false">IFERROR(IF((T$4-T130+2+T132)&lt;0,0,IF(T130="","",(T$4-T130+2+T132))),"")</f>
        <v/>
      </c>
      <c r="U133" s="111" t="str">
        <f aca="false">IFERROR(IF((U$4-U130+2+U132)&lt;0,0,IF(U130="","",(U$4-U130+2+U132))),"")</f>
        <v/>
      </c>
      <c r="V133" s="111" t="str">
        <f aca="false">IFERROR(IF((V$4-V130+2+V132)&lt;0,0,IF(V130="","",(V$4-V130+2+V132))),"")</f>
        <v/>
      </c>
      <c r="W133" s="111" t="str">
        <f aca="false">IFERROR(IF((W$4-W130+2+W132)&lt;0,0,IF(W130="","",(W$4-W130+2+W132))),"")</f>
        <v/>
      </c>
      <c r="X133" s="111" t="str">
        <f aca="false">IFERROR(IF((X$4-X130+2+X132)&lt;0,0,IF(X130="","",(X$4-X130+2+X132))),"")</f>
        <v/>
      </c>
      <c r="Y133" s="111" t="str">
        <f aca="false">IFERROR(IF((Y$4-Y130+2+Y132)&lt;0,0,IF(Y130="","",(Y$4-Y130+2+Y132))),"")</f>
        <v/>
      </c>
      <c r="Z133" s="124"/>
      <c r="AA133" s="18" t="n">
        <f aca="false">SUM(Q133:Y133)</f>
        <v>0</v>
      </c>
      <c r="AB133" s="124"/>
      <c r="AC133" s="111" t="str">
        <f aca="false">IFERROR(IF((AC$4-AC130+2+AC132)&lt;0,0,IF(AC130="","",(AC$4-AC130+2+AC132))),"")</f>
        <v/>
      </c>
      <c r="AD133" s="111" t="str">
        <f aca="false">IFERROR(IF((AD$4-AD130+2+AD132)&lt;0,0,IF(AD130="","",(AD$4-AD130+2+AD132))),"")</f>
        <v/>
      </c>
      <c r="AE133" s="111" t="str">
        <f aca="false">IFERROR(IF((AE$4-AE130+2+AE132)&lt;0,0,IF(AE130="","",(AE$4-AE130+2+AE132))),"")</f>
        <v/>
      </c>
      <c r="AF133" s="111" t="str">
        <f aca="false">IFERROR(IF((AF$4-AF130+2+AF132)&lt;0,0,IF(AF130="","",(AF$4-AF130+2+AF132))),"")</f>
        <v/>
      </c>
      <c r="AG133" s="111" t="str">
        <f aca="false">IFERROR(IF((AG$4-AG130+2+AG132)&lt;0,0,IF(AG130="","",(AG$4-AG130+2+AG132))),"")</f>
        <v/>
      </c>
      <c r="AH133" s="111" t="str">
        <f aca="false">IFERROR(IF((AH$4-AH130+2+AH132)&lt;0,0,IF(AH130="","",(AH$4-AH130+2+AH132))),"")</f>
        <v/>
      </c>
      <c r="AI133" s="111" t="str">
        <f aca="false">IFERROR(IF((AI$4-AI130+2+AI132)&lt;0,0,IF(AI130="","",(AI$4-AI130+2+AI132))),"")</f>
        <v/>
      </c>
      <c r="AJ133" s="111" t="str">
        <f aca="false">IFERROR(IF((AJ$4-AJ130+2+AJ132)&lt;0,0,IF(AJ130="","",(AJ$4-AJ130+2+AJ132))),"")</f>
        <v/>
      </c>
      <c r="AK133" s="111" t="str">
        <f aca="false">IFERROR(IF((AK$4-AK130+2+AK132)&lt;0,0,IF(AK130="","",(AK$4-AK130+2+AK132))),"")</f>
        <v/>
      </c>
      <c r="AL133" s="125"/>
      <c r="AM133" s="18" t="n">
        <f aca="false">SUM(AC133:AK133)</f>
        <v>0</v>
      </c>
      <c r="AN133" s="51"/>
      <c r="AO133" s="131" t="n">
        <f aca="false">SUM(AA133,AM133)</f>
        <v>0</v>
      </c>
    </row>
    <row r="134" customFormat="false" ht="17" hidden="false" customHeight="true" outlineLevel="0" collapsed="false">
      <c r="A134" s="132"/>
      <c r="B134" s="133"/>
    </row>
    <row r="135" customFormat="false" ht="17" hidden="false" customHeight="true" outlineLevel="0" collapsed="false">
      <c r="A135" s="132"/>
      <c r="B135" s="133"/>
      <c r="D135" s="113" t="s">
        <v>26</v>
      </c>
      <c r="E135" s="85"/>
      <c r="F135" s="86"/>
      <c r="G135" s="87" t="s">
        <v>24</v>
      </c>
      <c r="H135" s="87" t="s">
        <v>9</v>
      </c>
      <c r="I135" s="87" t="s">
        <v>10</v>
      </c>
      <c r="J135" s="87" t="s">
        <v>11</v>
      </c>
      <c r="K135" s="87" t="s">
        <v>12</v>
      </c>
      <c r="L135" s="88" t="s">
        <v>13</v>
      </c>
      <c r="M135" s="88" t="s">
        <v>14</v>
      </c>
      <c r="N135" s="88" t="s">
        <v>27</v>
      </c>
      <c r="O135" s="88" t="s">
        <v>28</v>
      </c>
      <c r="P135" s="114"/>
      <c r="Q135" s="115" t="n">
        <v>1</v>
      </c>
      <c r="R135" s="115" t="n">
        <v>2</v>
      </c>
      <c r="S135" s="115" t="n">
        <v>3</v>
      </c>
      <c r="T135" s="115" t="n">
        <v>4</v>
      </c>
      <c r="U135" s="115" t="n">
        <v>5</v>
      </c>
      <c r="V135" s="115" t="n">
        <v>6</v>
      </c>
      <c r="W135" s="115" t="n">
        <v>7</v>
      </c>
      <c r="X135" s="115" t="n">
        <v>8</v>
      </c>
      <c r="Y135" s="115" t="n">
        <v>9</v>
      </c>
      <c r="Z135" s="114"/>
      <c r="AA135" s="115" t="s">
        <v>1</v>
      </c>
      <c r="AB135" s="114"/>
      <c r="AC135" s="115" t="n">
        <v>10</v>
      </c>
      <c r="AD135" s="115" t="n">
        <v>11</v>
      </c>
      <c r="AE135" s="115" t="n">
        <v>12</v>
      </c>
      <c r="AF135" s="115" t="n">
        <v>13</v>
      </c>
      <c r="AG135" s="115" t="n">
        <v>14</v>
      </c>
      <c r="AH135" s="115" t="n">
        <v>15</v>
      </c>
      <c r="AI135" s="115" t="n">
        <v>16</v>
      </c>
      <c r="AJ135" s="115" t="n">
        <v>17</v>
      </c>
      <c r="AK135" s="115" t="n">
        <v>18</v>
      </c>
      <c r="AL135" s="30"/>
      <c r="AM135" s="115" t="s">
        <v>2</v>
      </c>
      <c r="AN135" s="32"/>
      <c r="AO135" s="116" t="s">
        <v>29</v>
      </c>
    </row>
    <row r="136" customFormat="false" ht="17" hidden="false" customHeight="true" outlineLevel="0" collapsed="false">
      <c r="A136" s="132" t="s">
        <v>57</v>
      </c>
      <c r="B136" s="133" t="n">
        <v>29</v>
      </c>
      <c r="D136" s="132" t="s">
        <v>57</v>
      </c>
      <c r="E136" s="90"/>
      <c r="F136" s="91"/>
      <c r="G136" s="120"/>
      <c r="H136" s="92" t="s">
        <v>31</v>
      </c>
      <c r="I136" s="92" t="s">
        <v>18</v>
      </c>
      <c r="J136" s="92" t="n">
        <v>72</v>
      </c>
      <c r="K136" s="92" t="n">
        <v>140</v>
      </c>
      <c r="L136" s="120" t="n">
        <v>12</v>
      </c>
      <c r="M136" s="94" t="n">
        <f aca="false">IF(L136="","X",(IFERROR(ROUND((L136*K136/113)+J136-$AO$4,0),"X")))</f>
        <v>33</v>
      </c>
      <c r="N136" s="121" t="n">
        <v>1</v>
      </c>
      <c r="O136" s="95" t="n">
        <v>29</v>
      </c>
      <c r="P136" s="23"/>
      <c r="Q136" s="122"/>
      <c r="R136" s="122"/>
      <c r="S136" s="122"/>
      <c r="T136" s="122"/>
      <c r="U136" s="122"/>
      <c r="V136" s="122"/>
      <c r="W136" s="122"/>
      <c r="X136" s="122"/>
      <c r="Y136" s="122"/>
      <c r="Z136" s="15"/>
      <c r="AA136" s="18" t="n">
        <f aca="false">SUM(Q136:Y136)</f>
        <v>0</v>
      </c>
      <c r="AB136" s="15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5"/>
      <c r="AM136" s="18" t="n">
        <f aca="false">SUM(AC136:AK136)</f>
        <v>0</v>
      </c>
      <c r="AN136" s="23"/>
      <c r="AO136" s="123" t="n">
        <f aca="false">AM136+AA136</f>
        <v>0</v>
      </c>
    </row>
    <row r="137" customFormat="false" ht="17" hidden="false" customHeight="true" outlineLevel="0" collapsed="false">
      <c r="A137" s="132"/>
      <c r="B137" s="133"/>
      <c r="E137" s="97"/>
      <c r="F137" s="98"/>
      <c r="G137" s="98"/>
      <c r="H137" s="98"/>
      <c r="I137" s="98"/>
      <c r="J137" s="98"/>
      <c r="K137" s="98"/>
      <c r="L137" s="98"/>
      <c r="M137" s="99" t="s">
        <v>19</v>
      </c>
      <c r="N137" s="99"/>
      <c r="O137" s="134"/>
      <c r="P137" s="51"/>
      <c r="Q137" s="124" t="n">
        <f aca="false">IFERROR($O136-Q$5,"")</f>
        <v>14</v>
      </c>
      <c r="R137" s="124" t="n">
        <f aca="false">IFERROR($O136-R$5,"")</f>
        <v>26</v>
      </c>
      <c r="S137" s="124" t="n">
        <f aca="false">IFERROR($O136-S$5,"")</f>
        <v>12</v>
      </c>
      <c r="T137" s="124" t="n">
        <f aca="false">IFERROR($O136-T$5,"")</f>
        <v>28</v>
      </c>
      <c r="U137" s="124" t="n">
        <f aca="false">IFERROR($O136-U$5,"")</f>
        <v>16</v>
      </c>
      <c r="V137" s="124" t="n">
        <f aca="false">IFERROR($O136-V$5,"")</f>
        <v>18</v>
      </c>
      <c r="W137" s="124" t="n">
        <f aca="false">IFERROR($O136-W$5,"")</f>
        <v>22</v>
      </c>
      <c r="X137" s="124" t="n">
        <f aca="false">IFERROR($O136-X$5,"")</f>
        <v>24</v>
      </c>
      <c r="Y137" s="124" t="n">
        <f aca="false">IFERROR($O136-Y$5,"")</f>
        <v>20</v>
      </c>
      <c r="Z137" s="124"/>
      <c r="AA137" s="124"/>
      <c r="AB137" s="124"/>
      <c r="AC137" s="124" t="n">
        <f aca="false">IFERROR($O136-AC$5,"")</f>
        <v>13</v>
      </c>
      <c r="AD137" s="124" t="n">
        <f aca="false">IFERROR($O136-AD$5,"")</f>
        <v>25</v>
      </c>
      <c r="AE137" s="124" t="n">
        <f aca="false">IFERROR($O136-AE$5,"")</f>
        <v>11</v>
      </c>
      <c r="AF137" s="124" t="n">
        <f aca="false">IFERROR($O136-AF$5,"")</f>
        <v>27</v>
      </c>
      <c r="AG137" s="124" t="n">
        <f aca="false">IFERROR($O136-AG$5,"")</f>
        <v>15</v>
      </c>
      <c r="AH137" s="124" t="n">
        <f aca="false">IFERROR($O136-AH$5,"")</f>
        <v>17</v>
      </c>
      <c r="AI137" s="124" t="n">
        <f aca="false">IFERROR($O136-AI$5,"")</f>
        <v>21</v>
      </c>
      <c r="AJ137" s="124" t="n">
        <f aca="false">IFERROR($O136-AJ$5,"")</f>
        <v>23</v>
      </c>
      <c r="AK137" s="124" t="n">
        <f aca="false">IFERROR($O136-AK$5,"")</f>
        <v>19</v>
      </c>
      <c r="AL137" s="125"/>
      <c r="AM137" s="124"/>
      <c r="AN137" s="51"/>
      <c r="AO137" s="51"/>
    </row>
    <row r="138" customFormat="false" ht="17" hidden="false" customHeight="true" outlineLevel="0" collapsed="false">
      <c r="A138" s="132"/>
      <c r="B138" s="133"/>
      <c r="E138" s="97"/>
      <c r="F138" s="98"/>
      <c r="G138" s="98"/>
      <c r="H138" s="98"/>
      <c r="I138" s="98"/>
      <c r="J138" s="98"/>
      <c r="K138" s="98"/>
      <c r="L138" s="98"/>
      <c r="M138" s="126" t="s">
        <v>32</v>
      </c>
      <c r="N138" s="126"/>
      <c r="O138" s="127" t="s">
        <v>33</v>
      </c>
      <c r="P138" s="51"/>
      <c r="Q138" s="124" t="n">
        <f aca="false">IF(Q137="","",IF(Q137&lt;0,0,IF(Q137&lt;18,1,IF(Q137&lt;36,2,3))))</f>
        <v>1</v>
      </c>
      <c r="R138" s="124" t="n">
        <f aca="false">IF(R137="","",IF(R137&lt;0,0,IF(R137&lt;18,1,IF(R137&lt;36,2,3))))</f>
        <v>2</v>
      </c>
      <c r="S138" s="124" t="n">
        <f aca="false">IF(S137="","",IF(S137&lt;0,0,IF(S137&lt;18,1,IF(S137&lt;36,2,3))))</f>
        <v>1</v>
      </c>
      <c r="T138" s="124" t="n">
        <f aca="false">IF(T137="","",IF(T137&lt;0,0,IF(T137&lt;18,1,IF(T137&lt;36,2,3))))</f>
        <v>2</v>
      </c>
      <c r="U138" s="124" t="n">
        <f aca="false">IF(U137="","",IF(U137&lt;0,0,IF(U137&lt;18,1,IF(U137&lt;36,2,3))))</f>
        <v>1</v>
      </c>
      <c r="V138" s="124" t="n">
        <f aca="false">IF(V137="","",IF(V137&lt;0,0,IF(V137&lt;18,1,IF(V137&lt;36,2,3))))</f>
        <v>2</v>
      </c>
      <c r="W138" s="124" t="n">
        <f aca="false">IF(W137="","",IF(W137&lt;0,0,IF(W137&lt;18,1,IF(W137&lt;36,2,3))))</f>
        <v>2</v>
      </c>
      <c r="X138" s="124" t="n">
        <f aca="false">IF(X137="","",IF(X137&lt;0,0,IF(X137&lt;18,1,IF(X137&lt;36,2,3))))</f>
        <v>2</v>
      </c>
      <c r="Y138" s="124" t="n">
        <f aca="false">IF(Y137="","",IF(Y137&lt;0,0,IF(Y137&lt;18,1,IF(Y137&lt;36,2,3))))</f>
        <v>2</v>
      </c>
      <c r="Z138" s="124"/>
      <c r="AA138" s="124"/>
      <c r="AB138" s="124"/>
      <c r="AC138" s="124" t="n">
        <f aca="false">IF(AC137="","",IF(AC137&lt;0,0,IF(AC137&lt;18,1,IF(AC137&lt;36,2,3))))</f>
        <v>1</v>
      </c>
      <c r="AD138" s="124" t="n">
        <f aca="false">IF(AD137="","",IF(AD137&lt;0,0,IF(AD137&lt;18,1,IF(AD137&lt;36,2,3))))</f>
        <v>2</v>
      </c>
      <c r="AE138" s="124" t="n">
        <f aca="false">IF(AE137="","",IF(AE137&lt;0,0,IF(AE137&lt;18,1,IF(AE137&lt;36,2,3))))</f>
        <v>1</v>
      </c>
      <c r="AF138" s="124" t="n">
        <f aca="false">IF(AF137="","",IF(AF137&lt;0,0,IF(AF137&lt;18,1,IF(AF137&lt;36,2,3))))</f>
        <v>2</v>
      </c>
      <c r="AG138" s="124" t="n">
        <f aca="false">IF(AG137="","",IF(AG137&lt;0,0,IF(AG137&lt;18,1,IF(AG137&lt;36,2,3))))</f>
        <v>1</v>
      </c>
      <c r="AH138" s="124" t="n">
        <f aca="false">IF(AH137="","",IF(AH137&lt;0,0,IF(AH137&lt;18,1,IF(AH137&lt;36,2,3))))</f>
        <v>1</v>
      </c>
      <c r="AI138" s="124" t="n">
        <f aca="false">IF(AI137="","",IF(AI137&lt;0,0,IF(AI137&lt;18,1,IF(AI137&lt;36,2,3))))</f>
        <v>2</v>
      </c>
      <c r="AJ138" s="124" t="n">
        <f aca="false">IF(AJ137="","",IF(AJ137&lt;0,0,IF(AJ137&lt;18,1,IF(AJ137&lt;36,2,3))))</f>
        <v>2</v>
      </c>
      <c r="AK138" s="124" t="n">
        <f aca="false">IF(AK137="","",IF(AK137&lt;0,0,IF(AK137&lt;18,1,IF(AK137&lt;36,2,3))))</f>
        <v>2</v>
      </c>
      <c r="AL138" s="125"/>
      <c r="AM138" s="124"/>
      <c r="AN138" s="51"/>
      <c r="AO138" s="128" t="s">
        <v>34</v>
      </c>
    </row>
    <row r="139" customFormat="false" ht="17" hidden="false" customHeight="true" outlineLevel="0" collapsed="false">
      <c r="A139" s="132"/>
      <c r="B139" s="133"/>
      <c r="E139" s="97"/>
      <c r="F139" s="98"/>
      <c r="G139" s="98"/>
      <c r="H139" s="98"/>
      <c r="I139" s="98"/>
      <c r="J139" s="98"/>
      <c r="K139" s="98"/>
      <c r="L139" s="98"/>
      <c r="M139" s="129"/>
      <c r="N139" s="130" t="s">
        <v>35</v>
      </c>
      <c r="O139" s="92" t="s">
        <v>36</v>
      </c>
      <c r="P139" s="51"/>
      <c r="Q139" s="111" t="str">
        <f aca="false">IFERROR(IF((Q$4-Q136+2+Q138)&lt;0,0,IF(Q136="","",(Q$4-Q136+2+Q138))),"")</f>
        <v/>
      </c>
      <c r="R139" s="111" t="str">
        <f aca="false">IFERROR(IF((R$4-R136+2+R138)&lt;0,0,IF(R136="","",(R$4-R136+2+R138))),"")</f>
        <v/>
      </c>
      <c r="S139" s="111" t="str">
        <f aca="false">IFERROR(IF((S$4-S136+2+S138)&lt;0,0,IF(S136="","",(S$4-S136+2+S138))),"")</f>
        <v/>
      </c>
      <c r="T139" s="111" t="str">
        <f aca="false">IFERROR(IF((T$4-T136+2+T138)&lt;0,0,IF(T136="","",(T$4-T136+2+T138))),"")</f>
        <v/>
      </c>
      <c r="U139" s="111" t="str">
        <f aca="false">IFERROR(IF((U$4-U136+2+U138)&lt;0,0,IF(U136="","",(U$4-U136+2+U138))),"")</f>
        <v/>
      </c>
      <c r="V139" s="111" t="str">
        <f aca="false">IFERROR(IF((V$4-V136+2+V138)&lt;0,0,IF(V136="","",(V$4-V136+2+V138))),"")</f>
        <v/>
      </c>
      <c r="W139" s="111" t="str">
        <f aca="false">IFERROR(IF((W$4-W136+2+W138)&lt;0,0,IF(W136="","",(W$4-W136+2+W138))),"")</f>
        <v/>
      </c>
      <c r="X139" s="111" t="str">
        <f aca="false">IFERROR(IF((X$4-X136+2+X138)&lt;0,0,IF(X136="","",(X$4-X136+2+X138))),"")</f>
        <v/>
      </c>
      <c r="Y139" s="111" t="str">
        <f aca="false">IFERROR(IF((Y$4-Y136+2+Y138)&lt;0,0,IF(Y136="","",(Y$4-Y136+2+Y138))),"")</f>
        <v/>
      </c>
      <c r="Z139" s="124"/>
      <c r="AA139" s="18" t="n">
        <f aca="false">SUM(Q139:Y139)</f>
        <v>0</v>
      </c>
      <c r="AB139" s="124"/>
      <c r="AC139" s="111" t="str">
        <f aca="false">IFERROR(IF((AC$4-AC136+2+AC138)&lt;0,0,IF(AC136="","",(AC$4-AC136+2+AC138))),"")</f>
        <v/>
      </c>
      <c r="AD139" s="111" t="str">
        <f aca="false">IFERROR(IF((AD$4-AD136+2+AD138)&lt;0,0,IF(AD136="","",(AD$4-AD136+2+AD138))),"")</f>
        <v/>
      </c>
      <c r="AE139" s="111" t="str">
        <f aca="false">IFERROR(IF((AE$4-AE136+2+AE138)&lt;0,0,IF(AE136="","",(AE$4-AE136+2+AE138))),"")</f>
        <v/>
      </c>
      <c r="AF139" s="111" t="str">
        <f aca="false">IFERROR(IF((AF$4-AF136+2+AF138)&lt;0,0,IF(AF136="","",(AF$4-AF136+2+AF138))),"")</f>
        <v/>
      </c>
      <c r="AG139" s="111" t="str">
        <f aca="false">IFERROR(IF((AG$4-AG136+2+AG138)&lt;0,0,IF(AG136="","",(AG$4-AG136+2+AG138))),"")</f>
        <v/>
      </c>
      <c r="AH139" s="111" t="str">
        <f aca="false">IFERROR(IF((AH$4-AH136+2+AH138)&lt;0,0,IF(AH136="","",(AH$4-AH136+2+AH138))),"")</f>
        <v/>
      </c>
      <c r="AI139" s="111" t="str">
        <f aca="false">IFERROR(IF((AI$4-AI136+2+AI138)&lt;0,0,IF(AI136="","",(AI$4-AI136+2+AI138))),"")</f>
        <v/>
      </c>
      <c r="AJ139" s="111" t="str">
        <f aca="false">IFERROR(IF((AJ$4-AJ136+2+AJ138)&lt;0,0,IF(AJ136="","",(AJ$4-AJ136+2+AJ138))),"")</f>
        <v/>
      </c>
      <c r="AK139" s="111" t="str">
        <f aca="false">IFERROR(IF((AK$4-AK136+2+AK138)&lt;0,0,IF(AK136="","",(AK$4-AK136+2+AK138))),"")</f>
        <v/>
      </c>
      <c r="AL139" s="125"/>
      <c r="AM139" s="18" t="n">
        <f aca="false">SUM(AC139:AK139)</f>
        <v>0</v>
      </c>
      <c r="AN139" s="51"/>
      <c r="AO139" s="131" t="n">
        <f aca="false">SUM(AA139,AM139)</f>
        <v>0</v>
      </c>
    </row>
    <row r="140" customFormat="false" ht="17" hidden="false" customHeight="true" outlineLevel="0" collapsed="false">
      <c r="A140" s="141"/>
      <c r="B140" s="133"/>
    </row>
    <row r="141" customFormat="false" ht="17" hidden="false" customHeight="true" outlineLevel="0" collapsed="false">
      <c r="A141" s="141"/>
      <c r="B141" s="133"/>
      <c r="D141" s="113" t="s">
        <v>26</v>
      </c>
      <c r="E141" s="85"/>
      <c r="F141" s="86"/>
      <c r="G141" s="87" t="s">
        <v>24</v>
      </c>
      <c r="H141" s="87" t="s">
        <v>9</v>
      </c>
      <c r="I141" s="87" t="s">
        <v>10</v>
      </c>
      <c r="J141" s="87" t="s">
        <v>11</v>
      </c>
      <c r="K141" s="87" t="s">
        <v>12</v>
      </c>
      <c r="L141" s="88" t="s">
        <v>13</v>
      </c>
      <c r="M141" s="88" t="s">
        <v>14</v>
      </c>
      <c r="N141" s="88" t="s">
        <v>27</v>
      </c>
      <c r="O141" s="88" t="s">
        <v>28</v>
      </c>
      <c r="P141" s="114"/>
      <c r="Q141" s="115" t="n">
        <v>1</v>
      </c>
      <c r="R141" s="115" t="n">
        <v>2</v>
      </c>
      <c r="S141" s="115" t="n">
        <v>3</v>
      </c>
      <c r="T141" s="115" t="n">
        <v>4</v>
      </c>
      <c r="U141" s="115" t="n">
        <v>5</v>
      </c>
      <c r="V141" s="115" t="n">
        <v>6</v>
      </c>
      <c r="W141" s="115" t="n">
        <v>7</v>
      </c>
      <c r="X141" s="115" t="n">
        <v>8</v>
      </c>
      <c r="Y141" s="115" t="n">
        <v>9</v>
      </c>
      <c r="Z141" s="114"/>
      <c r="AA141" s="115" t="s">
        <v>1</v>
      </c>
      <c r="AB141" s="114"/>
      <c r="AC141" s="115" t="n">
        <v>10</v>
      </c>
      <c r="AD141" s="115" t="n">
        <v>11</v>
      </c>
      <c r="AE141" s="115" t="n">
        <v>12</v>
      </c>
      <c r="AF141" s="115" t="n">
        <v>13</v>
      </c>
      <c r="AG141" s="115" t="n">
        <v>14</v>
      </c>
      <c r="AH141" s="115" t="n">
        <v>15</v>
      </c>
      <c r="AI141" s="115" t="n">
        <v>16</v>
      </c>
      <c r="AJ141" s="115" t="n">
        <v>17</v>
      </c>
      <c r="AK141" s="115" t="n">
        <v>18</v>
      </c>
      <c r="AL141" s="30"/>
      <c r="AM141" s="115" t="s">
        <v>2</v>
      </c>
      <c r="AN141" s="32"/>
      <c r="AO141" s="116" t="s">
        <v>29</v>
      </c>
    </row>
    <row r="142" customFormat="false" ht="17" hidden="false" customHeight="true" outlineLevel="0" collapsed="false">
      <c r="A142" s="137" t="s">
        <v>58</v>
      </c>
      <c r="B142" s="133" t="n">
        <v>35</v>
      </c>
      <c r="D142" s="137" t="s">
        <v>58</v>
      </c>
      <c r="E142" s="90"/>
      <c r="F142" s="91"/>
      <c r="G142" s="120"/>
      <c r="H142" s="92" t="s">
        <v>31</v>
      </c>
      <c r="I142" s="92" t="s">
        <v>18</v>
      </c>
      <c r="J142" s="92" t="n">
        <v>72</v>
      </c>
      <c r="K142" s="92" t="n">
        <v>140</v>
      </c>
      <c r="L142" s="120" t="n">
        <v>12</v>
      </c>
      <c r="M142" s="94" t="n">
        <f aca="false">IF(L142="","X",(IFERROR(ROUND((L142*K142/113)+J142-$AO$4,0),"X")))</f>
        <v>33</v>
      </c>
      <c r="N142" s="121" t="n">
        <v>1</v>
      </c>
      <c r="O142" s="95" t="n">
        <v>35</v>
      </c>
      <c r="P142" s="23"/>
      <c r="Q142" s="122"/>
      <c r="R142" s="122"/>
      <c r="S142" s="122"/>
      <c r="T142" s="122"/>
      <c r="U142" s="122"/>
      <c r="V142" s="122"/>
      <c r="W142" s="122"/>
      <c r="X142" s="122"/>
      <c r="Y142" s="122"/>
      <c r="Z142" s="15"/>
      <c r="AA142" s="18" t="n">
        <f aca="false">SUM(Q142:Y142)</f>
        <v>0</v>
      </c>
      <c r="AB142" s="15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5"/>
      <c r="AM142" s="18" t="n">
        <f aca="false">SUM(AC142:AK142)</f>
        <v>0</v>
      </c>
      <c r="AN142" s="23"/>
      <c r="AO142" s="123"/>
    </row>
    <row r="143" customFormat="false" ht="17" hidden="false" customHeight="true" outlineLevel="0" collapsed="false">
      <c r="A143" s="137"/>
      <c r="B143" s="133"/>
      <c r="E143" s="97"/>
      <c r="F143" s="98"/>
      <c r="G143" s="98"/>
      <c r="H143" s="98"/>
      <c r="I143" s="98"/>
      <c r="J143" s="98"/>
      <c r="K143" s="98"/>
      <c r="L143" s="98"/>
      <c r="M143" s="99" t="s">
        <v>19</v>
      </c>
      <c r="N143" s="99"/>
      <c r="O143" s="99"/>
      <c r="P143" s="51"/>
      <c r="Q143" s="124" t="n">
        <f aca="false">IFERROR($O142-Q$5,"")</f>
        <v>20</v>
      </c>
      <c r="R143" s="124" t="n">
        <f aca="false">IFERROR($O142-R$5,"")</f>
        <v>32</v>
      </c>
      <c r="S143" s="124" t="n">
        <f aca="false">IFERROR($O142-S$5,"")</f>
        <v>18</v>
      </c>
      <c r="T143" s="124" t="n">
        <f aca="false">IFERROR($O142-T$5,"")</f>
        <v>34</v>
      </c>
      <c r="U143" s="124" t="n">
        <f aca="false">IFERROR($O142-U$5,"")</f>
        <v>22</v>
      </c>
      <c r="V143" s="124" t="n">
        <f aca="false">IFERROR($O142-V$5,"")</f>
        <v>24</v>
      </c>
      <c r="W143" s="124" t="n">
        <f aca="false">IFERROR($O142-W$5,"")</f>
        <v>28</v>
      </c>
      <c r="X143" s="124" t="n">
        <f aca="false">IFERROR($O142-X$5,"")</f>
        <v>30</v>
      </c>
      <c r="Y143" s="124" t="n">
        <f aca="false">IFERROR($O142-Y$5,"")</f>
        <v>26</v>
      </c>
      <c r="Z143" s="124"/>
      <c r="AA143" s="124"/>
      <c r="AB143" s="124"/>
      <c r="AC143" s="124" t="n">
        <f aca="false">IFERROR($O142-AC$5,"")</f>
        <v>19</v>
      </c>
      <c r="AD143" s="124" t="n">
        <f aca="false">IFERROR($O142-AD$5,"")</f>
        <v>31</v>
      </c>
      <c r="AE143" s="124" t="n">
        <f aca="false">IFERROR($O142-AE$5,"")</f>
        <v>17</v>
      </c>
      <c r="AF143" s="124" t="n">
        <f aca="false">IFERROR($O142-AF$5,"")</f>
        <v>33</v>
      </c>
      <c r="AG143" s="124" t="n">
        <f aca="false">IFERROR($O142-AG$5,"")</f>
        <v>21</v>
      </c>
      <c r="AH143" s="124" t="n">
        <f aca="false">IFERROR($O142-AH$5,"")</f>
        <v>23</v>
      </c>
      <c r="AI143" s="124" t="n">
        <f aca="false">IFERROR($O142-AI$5,"")</f>
        <v>27</v>
      </c>
      <c r="AJ143" s="124" t="n">
        <f aca="false">IFERROR($O142-AJ$5,"")</f>
        <v>29</v>
      </c>
      <c r="AK143" s="124" t="n">
        <f aca="false">IFERROR($O142-AK$5,"")</f>
        <v>25</v>
      </c>
      <c r="AL143" s="125"/>
      <c r="AM143" s="124"/>
      <c r="AN143" s="51"/>
      <c r="AO143" s="51"/>
    </row>
    <row r="144" customFormat="false" ht="17" hidden="false" customHeight="true" outlineLevel="0" collapsed="false">
      <c r="A144" s="137"/>
      <c r="B144" s="133"/>
      <c r="E144" s="97"/>
      <c r="F144" s="98"/>
      <c r="G144" s="98"/>
      <c r="H144" s="98"/>
      <c r="I144" s="98"/>
      <c r="J144" s="98"/>
      <c r="K144" s="98"/>
      <c r="L144" s="98"/>
      <c r="M144" s="126" t="s">
        <v>32</v>
      </c>
      <c r="N144" s="126"/>
      <c r="O144" s="127" t="s">
        <v>33</v>
      </c>
      <c r="P144" s="51"/>
      <c r="Q144" s="124" t="n">
        <f aca="false">IF(Q143="","",IF(Q143&lt;0,0,IF(Q143&lt;18,1,IF(Q143&lt;36,2,3))))</f>
        <v>2</v>
      </c>
      <c r="R144" s="124" t="n">
        <f aca="false">IF(R143="","",IF(R143&lt;0,0,IF(R143&lt;18,1,IF(R143&lt;36,2,3))))</f>
        <v>2</v>
      </c>
      <c r="S144" s="124" t="n">
        <f aca="false">IF(S143="","",IF(S143&lt;0,0,IF(S143&lt;18,1,IF(S143&lt;36,2,3))))</f>
        <v>2</v>
      </c>
      <c r="T144" s="124" t="n">
        <f aca="false">IF(T143="","",IF(T143&lt;0,0,IF(T143&lt;18,1,IF(T143&lt;36,2,3))))</f>
        <v>2</v>
      </c>
      <c r="U144" s="124" t="n">
        <f aca="false">IF(U143="","",IF(U143&lt;0,0,IF(U143&lt;18,1,IF(U143&lt;36,2,3))))</f>
        <v>2</v>
      </c>
      <c r="V144" s="124" t="n">
        <f aca="false">IF(V143="","",IF(V143&lt;0,0,IF(V143&lt;18,1,IF(V143&lt;36,2,3))))</f>
        <v>2</v>
      </c>
      <c r="W144" s="124" t="n">
        <f aca="false">IF(W143="","",IF(W143&lt;0,0,IF(W143&lt;18,1,IF(W143&lt;36,2,3))))</f>
        <v>2</v>
      </c>
      <c r="X144" s="124" t="n">
        <f aca="false">IF(X143="","",IF(X143&lt;0,0,IF(X143&lt;18,1,IF(X143&lt;36,2,3))))</f>
        <v>2</v>
      </c>
      <c r="Y144" s="124" t="n">
        <f aca="false">IF(Y143="","",IF(Y143&lt;0,0,IF(Y143&lt;18,1,IF(Y143&lt;36,2,3))))</f>
        <v>2</v>
      </c>
      <c r="Z144" s="124"/>
      <c r="AA144" s="124"/>
      <c r="AB144" s="124"/>
      <c r="AC144" s="124" t="n">
        <f aca="false">IF(AC143="","",IF(AC143&lt;0,0,IF(AC143&lt;18,1,IF(AC143&lt;36,2,3))))</f>
        <v>2</v>
      </c>
      <c r="AD144" s="124" t="n">
        <f aca="false">IF(AD143="","",IF(AD143&lt;0,0,IF(AD143&lt;18,1,IF(AD143&lt;36,2,3))))</f>
        <v>2</v>
      </c>
      <c r="AE144" s="124" t="n">
        <f aca="false">IF(AE143="","",IF(AE143&lt;0,0,IF(AE143&lt;18,1,IF(AE143&lt;36,2,3))))</f>
        <v>1</v>
      </c>
      <c r="AF144" s="124" t="n">
        <f aca="false">IF(AF143="","",IF(AF143&lt;0,0,IF(AF143&lt;18,1,IF(AF143&lt;36,2,3))))</f>
        <v>2</v>
      </c>
      <c r="AG144" s="124" t="n">
        <f aca="false">IF(AG143="","",IF(AG143&lt;0,0,IF(AG143&lt;18,1,IF(AG143&lt;36,2,3))))</f>
        <v>2</v>
      </c>
      <c r="AH144" s="124" t="n">
        <f aca="false">IF(AH143="","",IF(AH143&lt;0,0,IF(AH143&lt;18,1,IF(AH143&lt;36,2,3))))</f>
        <v>2</v>
      </c>
      <c r="AI144" s="124" t="n">
        <f aca="false">IF(AI143="","",IF(AI143&lt;0,0,IF(AI143&lt;18,1,IF(AI143&lt;36,2,3))))</f>
        <v>2</v>
      </c>
      <c r="AJ144" s="124" t="n">
        <f aca="false">IF(AJ143="","",IF(AJ143&lt;0,0,IF(AJ143&lt;18,1,IF(AJ143&lt;36,2,3))))</f>
        <v>2</v>
      </c>
      <c r="AK144" s="124" t="n">
        <f aca="false">IF(AK143="","",IF(AK143&lt;0,0,IF(AK143&lt;18,1,IF(AK143&lt;36,2,3))))</f>
        <v>2</v>
      </c>
      <c r="AL144" s="125"/>
      <c r="AM144" s="124"/>
      <c r="AN144" s="51"/>
      <c r="AO144" s="128" t="s">
        <v>34</v>
      </c>
    </row>
    <row r="145" customFormat="false" ht="17" hidden="false" customHeight="true" outlineLevel="0" collapsed="false">
      <c r="A145" s="137"/>
      <c r="B145" s="133"/>
      <c r="E145" s="97"/>
      <c r="F145" s="98"/>
      <c r="G145" s="98"/>
      <c r="H145" s="98"/>
      <c r="I145" s="98"/>
      <c r="J145" s="98"/>
      <c r="K145" s="98"/>
      <c r="L145" s="98"/>
      <c r="M145" s="129"/>
      <c r="N145" s="130" t="s">
        <v>35</v>
      </c>
      <c r="O145" s="92" t="s">
        <v>36</v>
      </c>
      <c r="P145" s="51"/>
      <c r="Q145" s="111" t="str">
        <f aca="false">IFERROR(IF((Q$4-Q142+2+Q144)&lt;0,0,IF(Q142="","",(Q$4-Q142+2+Q144))),"")</f>
        <v/>
      </c>
      <c r="R145" s="111" t="str">
        <f aca="false">IFERROR(IF((R$4-R142+2+R144)&lt;0,0,IF(R142="","",(R$4-R142+2+R144))),"")</f>
        <v/>
      </c>
      <c r="S145" s="111" t="str">
        <f aca="false">IFERROR(IF((S$4-S142+2+S144)&lt;0,0,IF(S142="","",(S$4-S142+2+S144))),"")</f>
        <v/>
      </c>
      <c r="T145" s="111" t="str">
        <f aca="false">IFERROR(IF((T$4-T142+2+T144)&lt;0,0,IF(T142="","",(T$4-T142+2+T144))),"")</f>
        <v/>
      </c>
      <c r="U145" s="111" t="str">
        <f aca="false">IFERROR(IF((U$4-U142+2+U144)&lt;0,0,IF(U142="","",(U$4-U142+2+U144))),"")</f>
        <v/>
      </c>
      <c r="V145" s="111" t="str">
        <f aca="false">IFERROR(IF((V$4-V142+2+V144)&lt;0,0,IF(V142="","",(V$4-V142+2+V144))),"")</f>
        <v/>
      </c>
      <c r="W145" s="111" t="str">
        <f aca="false">IFERROR(IF((W$4-W142+2+W144)&lt;0,0,IF(W142="","",(W$4-W142+2+W144))),"")</f>
        <v/>
      </c>
      <c r="X145" s="111" t="str">
        <f aca="false">IFERROR(IF((X$4-X142+2+X144)&lt;0,0,IF(X142="","",(X$4-X142+2+X144))),"")</f>
        <v/>
      </c>
      <c r="Y145" s="111" t="str">
        <f aca="false">IFERROR(IF((Y$4-Y142+2+Y144)&lt;0,0,IF(Y142="","",(Y$4-Y142+2+Y144))),"")</f>
        <v/>
      </c>
      <c r="Z145" s="124"/>
      <c r="AA145" s="18" t="n">
        <f aca="false">SUM(Q145:Y145)</f>
        <v>0</v>
      </c>
      <c r="AB145" s="124"/>
      <c r="AC145" s="111" t="str">
        <f aca="false">IFERROR(IF((AC$4-AC142+2+AC144)&lt;0,0,IF(AC142="","",(AC$4-AC142+2+AC144))),"")</f>
        <v/>
      </c>
      <c r="AD145" s="111" t="str">
        <f aca="false">IFERROR(IF((AD$4-AD142+2+AD144)&lt;0,0,IF(AD142="","",(AD$4-AD142+2+AD144))),"")</f>
        <v/>
      </c>
      <c r="AE145" s="111" t="str">
        <f aca="false">IFERROR(IF((AE$4-AE142+2+AE144)&lt;0,0,IF(AE142="","",(AE$4-AE142+2+AE144))),"")</f>
        <v/>
      </c>
      <c r="AF145" s="111" t="str">
        <f aca="false">IFERROR(IF((AF$4-AF142+2+AF144)&lt;0,0,IF(AF142="","",(AF$4-AF142+2+AF144))),"")</f>
        <v/>
      </c>
      <c r="AG145" s="111" t="str">
        <f aca="false">IFERROR(IF((AG$4-AG142+2+AG144)&lt;0,0,IF(AG142="","",(AG$4-AG142+2+AG144))),"")</f>
        <v/>
      </c>
      <c r="AH145" s="111" t="str">
        <f aca="false">IFERROR(IF((AH$4-AH142+2+AH144)&lt;0,0,IF(AH142="","",(AH$4-AH142+2+AH144))),"")</f>
        <v/>
      </c>
      <c r="AI145" s="111" t="str">
        <f aca="false">IFERROR(IF((AI$4-AI142+2+AI144)&lt;0,0,IF(AI142="","",(AI$4-AI142+2+AI144))),"")</f>
        <v/>
      </c>
      <c r="AJ145" s="111" t="str">
        <f aca="false">IFERROR(IF((AJ$4-AJ142+2+AJ144)&lt;0,0,IF(AJ142="","",(AJ$4-AJ142+2+AJ144))),"")</f>
        <v/>
      </c>
      <c r="AK145" s="111" t="str">
        <f aca="false">IFERROR(IF((AK$4-AK142+2+AK144)&lt;0,0,IF(AK142="","",(AK$4-AK142+2+AK144))),"")</f>
        <v/>
      </c>
      <c r="AL145" s="125"/>
      <c r="AM145" s="18" t="n">
        <f aca="false">SUM(AC145:AK145)</f>
        <v>0</v>
      </c>
      <c r="AN145" s="51"/>
      <c r="AO145" s="131" t="n">
        <f aca="false">SUM(AA145,AM145)</f>
        <v>0</v>
      </c>
    </row>
    <row r="146" customFormat="false" ht="17" hidden="false" customHeight="true" outlineLevel="0" collapsed="false">
      <c r="A146" s="137"/>
      <c r="B146" s="133"/>
    </row>
    <row r="147" customFormat="false" ht="17" hidden="false" customHeight="true" outlineLevel="0" collapsed="false">
      <c r="A147" s="137"/>
      <c r="B147" s="133"/>
      <c r="D147" s="113" t="s">
        <v>26</v>
      </c>
      <c r="E147" s="85"/>
      <c r="F147" s="86"/>
      <c r="G147" s="87" t="s">
        <v>24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8" t="s">
        <v>13</v>
      </c>
      <c r="M147" s="88" t="s">
        <v>14</v>
      </c>
      <c r="N147" s="88" t="s">
        <v>27</v>
      </c>
      <c r="O147" s="88" t="s">
        <v>28</v>
      </c>
      <c r="P147" s="114"/>
      <c r="Q147" s="115" t="n">
        <v>1</v>
      </c>
      <c r="R147" s="115" t="n">
        <v>2</v>
      </c>
      <c r="S147" s="115" t="n">
        <v>3</v>
      </c>
      <c r="T147" s="115" t="n">
        <v>4</v>
      </c>
      <c r="U147" s="115" t="n">
        <v>5</v>
      </c>
      <c r="V147" s="115" t="n">
        <v>6</v>
      </c>
      <c r="W147" s="115" t="n">
        <v>7</v>
      </c>
      <c r="X147" s="115" t="n">
        <v>8</v>
      </c>
      <c r="Y147" s="115" t="n">
        <v>9</v>
      </c>
      <c r="Z147" s="114"/>
      <c r="AA147" s="115" t="s">
        <v>1</v>
      </c>
      <c r="AB147" s="114"/>
      <c r="AC147" s="115" t="n">
        <v>10</v>
      </c>
      <c r="AD147" s="115" t="n">
        <v>11</v>
      </c>
      <c r="AE147" s="115" t="n">
        <v>12</v>
      </c>
      <c r="AF147" s="115" t="n">
        <v>13</v>
      </c>
      <c r="AG147" s="115" t="n">
        <v>14</v>
      </c>
      <c r="AH147" s="115" t="n">
        <v>15</v>
      </c>
      <c r="AI147" s="115" t="n">
        <v>16</v>
      </c>
      <c r="AJ147" s="115" t="n">
        <v>17</v>
      </c>
      <c r="AK147" s="115" t="n">
        <v>18</v>
      </c>
      <c r="AL147" s="30"/>
      <c r="AM147" s="115" t="s">
        <v>2</v>
      </c>
      <c r="AN147" s="32"/>
      <c r="AO147" s="116" t="s">
        <v>29</v>
      </c>
    </row>
    <row r="148" customFormat="false" ht="17" hidden="false" customHeight="true" outlineLevel="0" collapsed="false">
      <c r="A148" s="117" t="s">
        <v>59</v>
      </c>
      <c r="B148" s="118" t="n">
        <v>32</v>
      </c>
      <c r="D148" s="132" t="s">
        <v>59</v>
      </c>
      <c r="E148" s="90"/>
      <c r="F148" s="91"/>
      <c r="G148" s="120"/>
      <c r="H148" s="92" t="s">
        <v>31</v>
      </c>
      <c r="I148" s="92" t="s">
        <v>18</v>
      </c>
      <c r="J148" s="92" t="n">
        <v>72</v>
      </c>
      <c r="K148" s="92" t="n">
        <v>140</v>
      </c>
      <c r="L148" s="120" t="n">
        <v>12</v>
      </c>
      <c r="M148" s="94" t="n">
        <f aca="false">IF(L148="","X",(IFERROR(ROUND((L148*K148/113)+J148-$AO$4,0),"X")))</f>
        <v>33</v>
      </c>
      <c r="N148" s="121" t="n">
        <v>1</v>
      </c>
      <c r="O148" s="95" t="n">
        <v>32</v>
      </c>
      <c r="P148" s="23"/>
      <c r="Q148" s="122"/>
      <c r="R148" s="122"/>
      <c r="S148" s="122"/>
      <c r="T148" s="122"/>
      <c r="U148" s="122"/>
      <c r="V148" s="122"/>
      <c r="W148" s="122"/>
      <c r="X148" s="122"/>
      <c r="Y148" s="122"/>
      <c r="Z148" s="15"/>
      <c r="AA148" s="18" t="n">
        <f aca="false">SUM(Q148:Y148)</f>
        <v>0</v>
      </c>
      <c r="AB148" s="15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5"/>
      <c r="AM148" s="18" t="n">
        <f aca="false">SUM(AC148:AK148)</f>
        <v>0</v>
      </c>
      <c r="AN148" s="23"/>
      <c r="AO148" s="123"/>
    </row>
    <row r="149" customFormat="false" ht="17" hidden="false" customHeight="true" outlineLevel="0" collapsed="false">
      <c r="A149" s="132"/>
      <c r="B149" s="118"/>
      <c r="E149" s="97"/>
      <c r="F149" s="98"/>
      <c r="G149" s="98"/>
      <c r="H149" s="98"/>
      <c r="I149" s="98"/>
      <c r="J149" s="98"/>
      <c r="K149" s="98"/>
      <c r="L149" s="98"/>
      <c r="M149" s="99" t="s">
        <v>19</v>
      </c>
      <c r="N149" s="99"/>
      <c r="O149" s="134"/>
      <c r="P149" s="51"/>
      <c r="Q149" s="124" t="n">
        <f aca="false">IFERROR($O148-Q$5,"")</f>
        <v>17</v>
      </c>
      <c r="R149" s="124" t="n">
        <f aca="false">IFERROR($O148-R$5,"")</f>
        <v>29</v>
      </c>
      <c r="S149" s="124" t="n">
        <f aca="false">IFERROR($O148-S$5,"")</f>
        <v>15</v>
      </c>
      <c r="T149" s="124" t="n">
        <f aca="false">IFERROR($O148-T$5,"")</f>
        <v>31</v>
      </c>
      <c r="U149" s="124" t="n">
        <f aca="false">IFERROR($O148-U$5,"")</f>
        <v>19</v>
      </c>
      <c r="V149" s="124" t="n">
        <f aca="false">IFERROR($O148-V$5,"")</f>
        <v>21</v>
      </c>
      <c r="W149" s="124" t="n">
        <f aca="false">IFERROR($O148-W$5,"")</f>
        <v>25</v>
      </c>
      <c r="X149" s="124" t="n">
        <f aca="false">IFERROR($O148-X$5,"")</f>
        <v>27</v>
      </c>
      <c r="Y149" s="124" t="n">
        <f aca="false">IFERROR($O148-Y$5,"")</f>
        <v>23</v>
      </c>
      <c r="Z149" s="124"/>
      <c r="AA149" s="124"/>
      <c r="AB149" s="124"/>
      <c r="AC149" s="124" t="n">
        <f aca="false">IFERROR($O148-AC$5,"")</f>
        <v>16</v>
      </c>
      <c r="AD149" s="124" t="n">
        <f aca="false">IFERROR($O148-AD$5,"")</f>
        <v>28</v>
      </c>
      <c r="AE149" s="124" t="n">
        <f aca="false">IFERROR($O148-AE$5,"")</f>
        <v>14</v>
      </c>
      <c r="AF149" s="124" t="n">
        <f aca="false">IFERROR($O148-AF$5,"")</f>
        <v>30</v>
      </c>
      <c r="AG149" s="124" t="n">
        <f aca="false">IFERROR($O148-AG$5,"")</f>
        <v>18</v>
      </c>
      <c r="AH149" s="124" t="n">
        <f aca="false">IFERROR($O148-AH$5,"")</f>
        <v>20</v>
      </c>
      <c r="AI149" s="124" t="n">
        <f aca="false">IFERROR($O148-AI$5,"")</f>
        <v>24</v>
      </c>
      <c r="AJ149" s="124" t="n">
        <f aca="false">IFERROR($O148-AJ$5,"")</f>
        <v>26</v>
      </c>
      <c r="AK149" s="124" t="n">
        <f aca="false">IFERROR($O148-AK$5,"")</f>
        <v>22</v>
      </c>
      <c r="AL149" s="125"/>
      <c r="AM149" s="124"/>
      <c r="AN149" s="51"/>
      <c r="AO149" s="51"/>
    </row>
    <row r="150" customFormat="false" ht="17" hidden="false" customHeight="true" outlineLevel="0" collapsed="false">
      <c r="A150" s="132"/>
      <c r="B150" s="118"/>
      <c r="E150" s="97"/>
      <c r="F150" s="98"/>
      <c r="G150" s="98"/>
      <c r="H150" s="98"/>
      <c r="I150" s="98"/>
      <c r="J150" s="98"/>
      <c r="K150" s="98"/>
      <c r="L150" s="98"/>
      <c r="M150" s="126" t="s">
        <v>32</v>
      </c>
      <c r="N150" s="126"/>
      <c r="O150" s="127" t="s">
        <v>33</v>
      </c>
      <c r="P150" s="51"/>
      <c r="Q150" s="124" t="n">
        <f aca="false">IF(Q149="","",IF(Q149&lt;0,0,IF(Q149&lt;18,1,IF(Q149&lt;36,2,3))))</f>
        <v>1</v>
      </c>
      <c r="R150" s="124" t="n">
        <f aca="false">IF(R149="","",IF(R149&lt;0,0,IF(R149&lt;18,1,IF(R149&lt;36,2,3))))</f>
        <v>2</v>
      </c>
      <c r="S150" s="124" t="n">
        <f aca="false">IF(S149="","",IF(S149&lt;0,0,IF(S149&lt;18,1,IF(S149&lt;36,2,3))))</f>
        <v>1</v>
      </c>
      <c r="T150" s="124" t="n">
        <f aca="false">IF(T149="","",IF(T149&lt;0,0,IF(T149&lt;18,1,IF(T149&lt;36,2,3))))</f>
        <v>2</v>
      </c>
      <c r="U150" s="124" t="n">
        <f aca="false">IF(U149="","",IF(U149&lt;0,0,IF(U149&lt;18,1,IF(U149&lt;36,2,3))))</f>
        <v>2</v>
      </c>
      <c r="V150" s="124" t="n">
        <f aca="false">IF(V149="","",IF(V149&lt;0,0,IF(V149&lt;18,1,IF(V149&lt;36,2,3))))</f>
        <v>2</v>
      </c>
      <c r="W150" s="124" t="n">
        <f aca="false">IF(W149="","",IF(W149&lt;0,0,IF(W149&lt;18,1,IF(W149&lt;36,2,3))))</f>
        <v>2</v>
      </c>
      <c r="X150" s="124" t="n">
        <f aca="false">IF(X149="","",IF(X149&lt;0,0,IF(X149&lt;18,1,IF(X149&lt;36,2,3))))</f>
        <v>2</v>
      </c>
      <c r="Y150" s="124" t="n">
        <f aca="false">IF(Y149="","",IF(Y149&lt;0,0,IF(Y149&lt;18,1,IF(Y149&lt;36,2,3))))</f>
        <v>2</v>
      </c>
      <c r="Z150" s="124"/>
      <c r="AA150" s="124"/>
      <c r="AB150" s="124"/>
      <c r="AC150" s="124" t="n">
        <f aca="false">IF(AC149="","",IF(AC149&lt;0,0,IF(AC149&lt;18,1,IF(AC149&lt;36,2,3))))</f>
        <v>1</v>
      </c>
      <c r="AD150" s="124" t="n">
        <f aca="false">IF(AD149="","",IF(AD149&lt;0,0,IF(AD149&lt;18,1,IF(AD149&lt;36,2,3))))</f>
        <v>2</v>
      </c>
      <c r="AE150" s="124" t="n">
        <f aca="false">IF(AE149="","",IF(AE149&lt;0,0,IF(AE149&lt;18,1,IF(AE149&lt;36,2,3))))</f>
        <v>1</v>
      </c>
      <c r="AF150" s="124" t="n">
        <f aca="false">IF(AF149="","",IF(AF149&lt;0,0,IF(AF149&lt;18,1,IF(AF149&lt;36,2,3))))</f>
        <v>2</v>
      </c>
      <c r="AG150" s="124" t="n">
        <f aca="false">IF(AG149="","",IF(AG149&lt;0,0,IF(AG149&lt;18,1,IF(AG149&lt;36,2,3))))</f>
        <v>2</v>
      </c>
      <c r="AH150" s="124" t="n">
        <f aca="false">IF(AH149="","",IF(AH149&lt;0,0,IF(AH149&lt;18,1,IF(AH149&lt;36,2,3))))</f>
        <v>2</v>
      </c>
      <c r="AI150" s="124" t="n">
        <f aca="false">IF(AI149="","",IF(AI149&lt;0,0,IF(AI149&lt;18,1,IF(AI149&lt;36,2,3))))</f>
        <v>2</v>
      </c>
      <c r="AJ150" s="124" t="n">
        <f aca="false">IF(AJ149="","",IF(AJ149&lt;0,0,IF(AJ149&lt;18,1,IF(AJ149&lt;36,2,3))))</f>
        <v>2</v>
      </c>
      <c r="AK150" s="124" t="n">
        <f aca="false">IF(AK149="","",IF(AK149&lt;0,0,IF(AK149&lt;18,1,IF(AK149&lt;36,2,3))))</f>
        <v>2</v>
      </c>
      <c r="AL150" s="125"/>
      <c r="AM150" s="124"/>
      <c r="AN150" s="51"/>
      <c r="AO150" s="128" t="s">
        <v>34</v>
      </c>
    </row>
    <row r="151" customFormat="false" ht="17" hidden="false" customHeight="true" outlineLevel="0" collapsed="false">
      <c r="A151" s="132"/>
      <c r="B151" s="118"/>
      <c r="E151" s="97"/>
      <c r="F151" s="98"/>
      <c r="G151" s="98"/>
      <c r="H151" s="98"/>
      <c r="I151" s="98"/>
      <c r="J151" s="98"/>
      <c r="K151" s="98"/>
      <c r="L151" s="98"/>
      <c r="M151" s="129"/>
      <c r="N151" s="130" t="s">
        <v>35</v>
      </c>
      <c r="O151" s="92" t="s">
        <v>36</v>
      </c>
      <c r="P151" s="51"/>
      <c r="Q151" s="111" t="str">
        <f aca="false">IFERROR(IF((Q$4-Q148+2+Q150)&lt;0,0,IF(Q148="","",(Q$4-Q148+2+Q150))),"")</f>
        <v/>
      </c>
      <c r="R151" s="111" t="str">
        <f aca="false">IFERROR(IF((R$4-R148+2+R150)&lt;0,0,IF(R148="","",(R$4-R148+2+R150))),"")</f>
        <v/>
      </c>
      <c r="S151" s="111" t="str">
        <f aca="false">IFERROR(IF((S$4-S148+2+S150)&lt;0,0,IF(S148="","",(S$4-S148+2+S150))),"")</f>
        <v/>
      </c>
      <c r="T151" s="111" t="str">
        <f aca="false">IFERROR(IF((T$4-T148+2+T150)&lt;0,0,IF(T148="","",(T$4-T148+2+T150))),"")</f>
        <v/>
      </c>
      <c r="U151" s="111" t="str">
        <f aca="false">IFERROR(IF((U$4-U148+2+U150)&lt;0,0,IF(U148="","",(U$4-U148+2+U150))),"")</f>
        <v/>
      </c>
      <c r="V151" s="111" t="str">
        <f aca="false">IFERROR(IF((V$4-V148+2+V150)&lt;0,0,IF(V148="","",(V$4-V148+2+V150))),"")</f>
        <v/>
      </c>
      <c r="W151" s="111" t="str">
        <f aca="false">IFERROR(IF((W$4-W148+2+W150)&lt;0,0,IF(W148="","",(W$4-W148+2+W150))),"")</f>
        <v/>
      </c>
      <c r="X151" s="111" t="str">
        <f aca="false">IFERROR(IF((X$4-X148+2+X150)&lt;0,0,IF(X148="","",(X$4-X148+2+X150))),"")</f>
        <v/>
      </c>
      <c r="Y151" s="111" t="str">
        <f aca="false">IFERROR(IF((Y$4-Y148+2+Y150)&lt;0,0,IF(Y148="","",(Y$4-Y148+2+Y150))),"")</f>
        <v/>
      </c>
      <c r="Z151" s="124"/>
      <c r="AA151" s="18" t="n">
        <f aca="false">SUM(Q151:Y151)</f>
        <v>0</v>
      </c>
      <c r="AB151" s="124"/>
      <c r="AC151" s="111" t="str">
        <f aca="false">IFERROR(IF((AC$4-AC148+2+AC150)&lt;0,0,IF(AC148="","",(AC$4-AC148+2+AC150))),"")</f>
        <v/>
      </c>
      <c r="AD151" s="111" t="str">
        <f aca="false">IFERROR(IF((AD$4-AD148+2+AD150)&lt;0,0,IF(AD148="","",(AD$4-AD148+2+AD150))),"")</f>
        <v/>
      </c>
      <c r="AE151" s="111" t="str">
        <f aca="false">IFERROR(IF((AE$4-AE148+2+AE150)&lt;0,0,IF(AE148="","",(AE$4-AE148+2+AE150))),"")</f>
        <v/>
      </c>
      <c r="AF151" s="111" t="str">
        <f aca="false">IFERROR(IF((AF$4-AF148+2+AF150)&lt;0,0,IF(AF148="","",(AF$4-AF148+2+AF150))),"")</f>
        <v/>
      </c>
      <c r="AG151" s="111" t="str">
        <f aca="false">IFERROR(IF((AG$4-AG148+2+AG150)&lt;0,0,IF(AG148="","",(AG$4-AG148+2+AG150))),"")</f>
        <v/>
      </c>
      <c r="AH151" s="111" t="str">
        <f aca="false">IFERROR(IF((AH$4-AH148+2+AH150)&lt;0,0,IF(AH148="","",(AH$4-AH148+2+AH150))),"")</f>
        <v/>
      </c>
      <c r="AI151" s="111" t="str">
        <f aca="false">IFERROR(IF((AI$4-AI148+2+AI150)&lt;0,0,IF(AI148="","",(AI$4-AI148+2+AI150))),"")</f>
        <v/>
      </c>
      <c r="AJ151" s="111" t="str">
        <f aca="false">IFERROR(IF((AJ$4-AJ148+2+AJ150)&lt;0,0,IF(AJ148="","",(AJ$4-AJ148+2+AJ150))),"")</f>
        <v/>
      </c>
      <c r="AK151" s="111" t="str">
        <f aca="false">IFERROR(IF((AK$4-AK148+2+AK150)&lt;0,0,IF(AK148="","",(AK$4-AK148+2+AK150))),"")</f>
        <v/>
      </c>
      <c r="AL151" s="125"/>
      <c r="AM151" s="18" t="n">
        <f aca="false">SUM(AC151:AK151)</f>
        <v>0</v>
      </c>
      <c r="AN151" s="51"/>
      <c r="AO151" s="131" t="n">
        <f aca="false">SUM(AA151,AM151)</f>
        <v>0</v>
      </c>
    </row>
    <row r="152" customFormat="false" ht="17" hidden="false" customHeight="true" outlineLevel="0" collapsed="false">
      <c r="A152" s="132"/>
      <c r="B152" s="118"/>
    </row>
    <row r="153" customFormat="false" ht="17" hidden="false" customHeight="true" outlineLevel="0" collapsed="false">
      <c r="A153" s="132"/>
      <c r="B153" s="118"/>
      <c r="D153" s="113" t="s">
        <v>26</v>
      </c>
      <c r="E153" s="85"/>
      <c r="F153" s="86"/>
      <c r="G153" s="87" t="s">
        <v>24</v>
      </c>
      <c r="H153" s="87" t="s">
        <v>9</v>
      </c>
      <c r="I153" s="87" t="s">
        <v>10</v>
      </c>
      <c r="J153" s="87" t="s">
        <v>11</v>
      </c>
      <c r="K153" s="87" t="s">
        <v>12</v>
      </c>
      <c r="L153" s="88" t="s">
        <v>13</v>
      </c>
      <c r="M153" s="88" t="s">
        <v>14</v>
      </c>
      <c r="N153" s="88" t="s">
        <v>27</v>
      </c>
      <c r="O153" s="88" t="s">
        <v>28</v>
      </c>
      <c r="P153" s="114"/>
      <c r="Q153" s="115" t="n">
        <v>1</v>
      </c>
      <c r="R153" s="115" t="n">
        <v>2</v>
      </c>
      <c r="S153" s="115" t="n">
        <v>3</v>
      </c>
      <c r="T153" s="115" t="n">
        <v>4</v>
      </c>
      <c r="U153" s="115" t="n">
        <v>5</v>
      </c>
      <c r="V153" s="115" t="n">
        <v>6</v>
      </c>
      <c r="W153" s="115" t="n">
        <v>7</v>
      </c>
      <c r="X153" s="115" t="n">
        <v>8</v>
      </c>
      <c r="Y153" s="115" t="n">
        <v>9</v>
      </c>
      <c r="Z153" s="114"/>
      <c r="AA153" s="115" t="s">
        <v>1</v>
      </c>
      <c r="AB153" s="114"/>
      <c r="AC153" s="115" t="n">
        <v>10</v>
      </c>
      <c r="AD153" s="115" t="n">
        <v>11</v>
      </c>
      <c r="AE153" s="115" t="n">
        <v>12</v>
      </c>
      <c r="AF153" s="115" t="n">
        <v>13</v>
      </c>
      <c r="AG153" s="115" t="n">
        <v>14</v>
      </c>
      <c r="AH153" s="115" t="n">
        <v>15</v>
      </c>
      <c r="AI153" s="115" t="n">
        <v>16</v>
      </c>
      <c r="AJ153" s="115" t="n">
        <v>17</v>
      </c>
      <c r="AK153" s="115" t="n">
        <v>18</v>
      </c>
      <c r="AL153" s="30"/>
      <c r="AM153" s="115" t="s">
        <v>2</v>
      </c>
      <c r="AN153" s="32"/>
      <c r="AO153" s="116" t="s">
        <v>29</v>
      </c>
    </row>
    <row r="154" customFormat="false" ht="17" hidden="false" customHeight="true" outlineLevel="0" collapsed="false">
      <c r="A154" s="137" t="s">
        <v>60</v>
      </c>
      <c r="B154" s="118" t="n">
        <v>15</v>
      </c>
      <c r="D154" s="137" t="s">
        <v>60</v>
      </c>
      <c r="E154" s="90"/>
      <c r="F154" s="91"/>
      <c r="G154" s="120"/>
      <c r="H154" s="92" t="s">
        <v>31</v>
      </c>
      <c r="I154" s="92" t="s">
        <v>18</v>
      </c>
      <c r="J154" s="92" t="n">
        <v>72</v>
      </c>
      <c r="K154" s="92" t="n">
        <v>140</v>
      </c>
      <c r="L154" s="120" t="n">
        <v>12</v>
      </c>
      <c r="M154" s="94" t="n">
        <f aca="false">IF(L154="","X",(IFERROR(ROUND((L154*K154/113)+J154-$AO$4,0),"X")))</f>
        <v>33</v>
      </c>
      <c r="N154" s="121" t="n">
        <v>1</v>
      </c>
      <c r="O154" s="95" t="n">
        <v>15</v>
      </c>
      <c r="P154" s="23"/>
      <c r="Q154" s="122"/>
      <c r="R154" s="122"/>
      <c r="S154" s="122"/>
      <c r="T154" s="122"/>
      <c r="U154" s="122"/>
      <c r="V154" s="122"/>
      <c r="W154" s="122"/>
      <c r="X154" s="122"/>
      <c r="Y154" s="122"/>
      <c r="Z154" s="15"/>
      <c r="AA154" s="18" t="n">
        <f aca="false">SUM(Q154:Y154)</f>
        <v>0</v>
      </c>
      <c r="AB154" s="15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5"/>
      <c r="AM154" s="18" t="n">
        <f aca="false">SUM(AC154:AK154)</f>
        <v>0</v>
      </c>
      <c r="AN154" s="23"/>
      <c r="AO154" s="123" t="n">
        <f aca="false">AM154+AA154</f>
        <v>0</v>
      </c>
    </row>
    <row r="155" customFormat="false" ht="17" hidden="false" customHeight="true" outlineLevel="0" collapsed="false">
      <c r="A155" s="137"/>
      <c r="B155" s="118"/>
      <c r="E155" s="97"/>
      <c r="F155" s="98"/>
      <c r="G155" s="98"/>
      <c r="H155" s="98"/>
      <c r="I155" s="98"/>
      <c r="J155" s="98"/>
      <c r="K155" s="98"/>
      <c r="L155" s="98"/>
      <c r="M155" s="99" t="s">
        <v>19</v>
      </c>
      <c r="N155" s="99"/>
      <c r="O155" s="99"/>
      <c r="P155" s="51"/>
      <c r="Q155" s="124" t="n">
        <f aca="false">IFERROR($O154-Q$5,"")</f>
        <v>0</v>
      </c>
      <c r="R155" s="124" t="n">
        <f aca="false">IFERROR($O154-R$5,"")</f>
        <v>12</v>
      </c>
      <c r="S155" s="124" t="n">
        <f aca="false">IFERROR($O154-S$5,"")</f>
        <v>-2</v>
      </c>
      <c r="T155" s="124" t="n">
        <f aca="false">IFERROR($O154-T$5,"")</f>
        <v>14</v>
      </c>
      <c r="U155" s="124" t="n">
        <f aca="false">IFERROR($O154-U$5,"")</f>
        <v>2</v>
      </c>
      <c r="V155" s="124" t="n">
        <f aca="false">IFERROR($O154-V$5,"")</f>
        <v>4</v>
      </c>
      <c r="W155" s="124" t="n">
        <f aca="false">IFERROR($O154-W$5,"")</f>
        <v>8</v>
      </c>
      <c r="X155" s="124" t="n">
        <f aca="false">IFERROR($O154-X$5,"")</f>
        <v>10</v>
      </c>
      <c r="Y155" s="124" t="n">
        <f aca="false">IFERROR($O154-Y$5,"")</f>
        <v>6</v>
      </c>
      <c r="Z155" s="124"/>
      <c r="AA155" s="124"/>
      <c r="AB155" s="124"/>
      <c r="AC155" s="124" t="n">
        <f aca="false">IFERROR($O154-AC$5,"")</f>
        <v>-1</v>
      </c>
      <c r="AD155" s="124" t="n">
        <f aca="false">IFERROR($O154-AD$5,"")</f>
        <v>11</v>
      </c>
      <c r="AE155" s="124" t="n">
        <f aca="false">IFERROR($O154-AE$5,"")</f>
        <v>-3</v>
      </c>
      <c r="AF155" s="124" t="n">
        <f aca="false">IFERROR($O154-AF$5,"")</f>
        <v>13</v>
      </c>
      <c r="AG155" s="124" t="n">
        <f aca="false">IFERROR($O154-AG$5,"")</f>
        <v>1</v>
      </c>
      <c r="AH155" s="124" t="n">
        <f aca="false">IFERROR($O154-AH$5,"")</f>
        <v>3</v>
      </c>
      <c r="AI155" s="124" t="n">
        <f aca="false">IFERROR($O154-AI$5,"")</f>
        <v>7</v>
      </c>
      <c r="AJ155" s="124" t="n">
        <f aca="false">IFERROR($O154-AJ$5,"")</f>
        <v>9</v>
      </c>
      <c r="AK155" s="124" t="n">
        <f aca="false">IFERROR($O154-AK$5,"")</f>
        <v>5</v>
      </c>
      <c r="AL155" s="125"/>
      <c r="AM155" s="124"/>
      <c r="AN155" s="51"/>
      <c r="AO155" s="51"/>
    </row>
    <row r="156" customFormat="false" ht="17" hidden="false" customHeight="true" outlineLevel="0" collapsed="false">
      <c r="A156" s="137"/>
      <c r="B156" s="118"/>
      <c r="E156" s="97"/>
      <c r="F156" s="98"/>
      <c r="G156" s="98"/>
      <c r="H156" s="98"/>
      <c r="I156" s="98"/>
      <c r="J156" s="98"/>
      <c r="K156" s="98"/>
      <c r="L156" s="98"/>
      <c r="M156" s="126" t="s">
        <v>32</v>
      </c>
      <c r="N156" s="126"/>
      <c r="O156" s="127" t="s">
        <v>33</v>
      </c>
      <c r="P156" s="51"/>
      <c r="Q156" s="124" t="n">
        <f aca="false">IF(Q155="","",IF(Q155&lt;0,0,IF(Q155&lt;18,1,IF(Q155&lt;36,2,3))))</f>
        <v>1</v>
      </c>
      <c r="R156" s="124" t="n">
        <f aca="false">IF(R155="","",IF(R155&lt;0,0,IF(R155&lt;18,1,IF(R155&lt;36,2,3))))</f>
        <v>1</v>
      </c>
      <c r="S156" s="124" t="n">
        <f aca="false">IF(S155="","",IF(S155&lt;0,0,IF(S155&lt;18,1,IF(S155&lt;36,2,3))))</f>
        <v>0</v>
      </c>
      <c r="T156" s="124" t="n">
        <f aca="false">IF(T155="","",IF(T155&lt;0,0,IF(T155&lt;18,1,IF(T155&lt;36,2,3))))</f>
        <v>1</v>
      </c>
      <c r="U156" s="124" t="n">
        <f aca="false">IF(U155="","",IF(U155&lt;0,0,IF(U155&lt;18,1,IF(U155&lt;36,2,3))))</f>
        <v>1</v>
      </c>
      <c r="V156" s="124" t="n">
        <f aca="false">IF(V155="","",IF(V155&lt;0,0,IF(V155&lt;18,1,IF(V155&lt;36,2,3))))</f>
        <v>1</v>
      </c>
      <c r="W156" s="124" t="n">
        <f aca="false">IF(W155="","",IF(W155&lt;0,0,IF(W155&lt;18,1,IF(W155&lt;36,2,3))))</f>
        <v>1</v>
      </c>
      <c r="X156" s="124" t="n">
        <f aca="false">IF(X155="","",IF(X155&lt;0,0,IF(X155&lt;18,1,IF(X155&lt;36,2,3))))</f>
        <v>1</v>
      </c>
      <c r="Y156" s="124" t="n">
        <f aca="false">IF(Y155="","",IF(Y155&lt;0,0,IF(Y155&lt;18,1,IF(Y155&lt;36,2,3))))</f>
        <v>1</v>
      </c>
      <c r="Z156" s="124"/>
      <c r="AA156" s="124"/>
      <c r="AB156" s="124"/>
      <c r="AC156" s="124" t="n">
        <f aca="false">IF(AC155="","",IF(AC155&lt;0,0,IF(AC155&lt;18,1,IF(AC155&lt;36,2,3))))</f>
        <v>0</v>
      </c>
      <c r="AD156" s="124" t="n">
        <f aca="false">IF(AD155="","",IF(AD155&lt;0,0,IF(AD155&lt;18,1,IF(AD155&lt;36,2,3))))</f>
        <v>1</v>
      </c>
      <c r="AE156" s="124" t="n">
        <f aca="false">IF(AE155="","",IF(AE155&lt;0,0,IF(AE155&lt;18,1,IF(AE155&lt;36,2,3))))</f>
        <v>0</v>
      </c>
      <c r="AF156" s="124" t="n">
        <f aca="false">IF(AF155="","",IF(AF155&lt;0,0,IF(AF155&lt;18,1,IF(AF155&lt;36,2,3))))</f>
        <v>1</v>
      </c>
      <c r="AG156" s="124" t="n">
        <f aca="false">IF(AG155="","",IF(AG155&lt;0,0,IF(AG155&lt;18,1,IF(AG155&lt;36,2,3))))</f>
        <v>1</v>
      </c>
      <c r="AH156" s="124" t="n">
        <f aca="false">IF(AH155="","",IF(AH155&lt;0,0,IF(AH155&lt;18,1,IF(AH155&lt;36,2,3))))</f>
        <v>1</v>
      </c>
      <c r="AI156" s="124" t="n">
        <f aca="false">IF(AI155="","",IF(AI155&lt;0,0,IF(AI155&lt;18,1,IF(AI155&lt;36,2,3))))</f>
        <v>1</v>
      </c>
      <c r="AJ156" s="124" t="n">
        <f aca="false">IF(AJ155="","",IF(AJ155&lt;0,0,IF(AJ155&lt;18,1,IF(AJ155&lt;36,2,3))))</f>
        <v>1</v>
      </c>
      <c r="AK156" s="124" t="n">
        <f aca="false">IF(AK155="","",IF(AK155&lt;0,0,IF(AK155&lt;18,1,IF(AK155&lt;36,2,3))))</f>
        <v>1</v>
      </c>
      <c r="AL156" s="125"/>
      <c r="AM156" s="124"/>
      <c r="AN156" s="51"/>
      <c r="AO156" s="128" t="s">
        <v>34</v>
      </c>
    </row>
    <row r="157" customFormat="false" ht="17" hidden="false" customHeight="true" outlineLevel="0" collapsed="false">
      <c r="A157" s="137"/>
      <c r="B157" s="118"/>
      <c r="E157" s="97"/>
      <c r="F157" s="98"/>
      <c r="G157" s="98"/>
      <c r="H157" s="98"/>
      <c r="I157" s="98"/>
      <c r="J157" s="98"/>
      <c r="K157" s="98"/>
      <c r="L157" s="98"/>
      <c r="M157" s="129"/>
      <c r="N157" s="130" t="s">
        <v>35</v>
      </c>
      <c r="O157" s="92" t="s">
        <v>36</v>
      </c>
      <c r="P157" s="51"/>
      <c r="Q157" s="111" t="str">
        <f aca="false">IFERROR(IF((Q$4-Q154+2+Q156)&lt;0,0,IF(Q154="","",(Q$4-Q154+2+Q156))),"")</f>
        <v/>
      </c>
      <c r="R157" s="111" t="str">
        <f aca="false">IFERROR(IF((R$4-R154+2+R156)&lt;0,0,IF(R154="","",(R$4-R154+2+R156))),"")</f>
        <v/>
      </c>
      <c r="S157" s="111" t="str">
        <f aca="false">IFERROR(IF((S$4-S154+2+S156)&lt;0,0,IF(S154="","",(S$4-S154+2+S156))),"")</f>
        <v/>
      </c>
      <c r="T157" s="111" t="str">
        <f aca="false">IFERROR(IF((T$4-T154+2+T156)&lt;0,0,IF(T154="","",(T$4-T154+2+T156))),"")</f>
        <v/>
      </c>
      <c r="U157" s="111" t="str">
        <f aca="false">IFERROR(IF((U$4-U154+2+U156)&lt;0,0,IF(U154="","",(U$4-U154+2+U156))),"")</f>
        <v/>
      </c>
      <c r="V157" s="111" t="str">
        <f aca="false">IFERROR(IF((V$4-V154+2+V156)&lt;0,0,IF(V154="","",(V$4-V154+2+V156))),"")</f>
        <v/>
      </c>
      <c r="W157" s="111" t="str">
        <f aca="false">IFERROR(IF((W$4-W154+2+W156)&lt;0,0,IF(W154="","",(W$4-W154+2+W156))),"")</f>
        <v/>
      </c>
      <c r="X157" s="111" t="str">
        <f aca="false">IFERROR(IF((X$4-X154+2+X156)&lt;0,0,IF(X154="","",(X$4-X154+2+X156))),"")</f>
        <v/>
      </c>
      <c r="Y157" s="111" t="str">
        <f aca="false">IFERROR(IF((Y$4-Y154+2+Y156)&lt;0,0,IF(Y154="","",(Y$4-Y154+2+Y156))),"")</f>
        <v/>
      </c>
      <c r="Z157" s="124"/>
      <c r="AA157" s="18" t="n">
        <f aca="false">SUM(Q157:Y157)</f>
        <v>0</v>
      </c>
      <c r="AB157" s="124"/>
      <c r="AC157" s="111" t="str">
        <f aca="false">IFERROR(IF((AC$4-AC154+2+AC156)&lt;0,0,IF(AC154="","",(AC$4-AC154+2+AC156))),"")</f>
        <v/>
      </c>
      <c r="AD157" s="111" t="str">
        <f aca="false">IFERROR(IF((AD$4-AD154+2+AD156)&lt;0,0,IF(AD154="","",(AD$4-AD154+2+AD156))),"")</f>
        <v/>
      </c>
      <c r="AE157" s="111" t="str">
        <f aca="false">IFERROR(IF((AE$4-AE154+2+AE156)&lt;0,0,IF(AE154="","",(AE$4-AE154+2+AE156))),"")</f>
        <v/>
      </c>
      <c r="AF157" s="111" t="str">
        <f aca="false">IFERROR(IF((AF$4-AF154+2+AF156)&lt;0,0,IF(AF154="","",(AF$4-AF154+2+AF156))),"")</f>
        <v/>
      </c>
      <c r="AG157" s="111" t="str">
        <f aca="false">IFERROR(IF((AG$4-AG154+2+AG156)&lt;0,0,IF(AG154="","",(AG$4-AG154+2+AG156))),"")</f>
        <v/>
      </c>
      <c r="AH157" s="111" t="str">
        <f aca="false">IFERROR(IF((AH$4-AH154+2+AH156)&lt;0,0,IF(AH154="","",(AH$4-AH154+2+AH156))),"")</f>
        <v/>
      </c>
      <c r="AI157" s="111" t="str">
        <f aca="false">IFERROR(IF((AI$4-AI154+2+AI156)&lt;0,0,IF(AI154="","",(AI$4-AI154+2+AI156))),"")</f>
        <v/>
      </c>
      <c r="AJ157" s="111" t="str">
        <f aca="false">IFERROR(IF((AJ$4-AJ154+2+AJ156)&lt;0,0,IF(AJ154="","",(AJ$4-AJ154+2+AJ156))),"")</f>
        <v/>
      </c>
      <c r="AK157" s="111" t="str">
        <f aca="false">IFERROR(IF((AK$4-AK154+2+AK156)&lt;0,0,IF(AK154="","",(AK$4-AK154+2+AK156))),"")</f>
        <v/>
      </c>
      <c r="AL157" s="125"/>
      <c r="AM157" s="18" t="n">
        <f aca="false">SUM(AC157:AK157)</f>
        <v>0</v>
      </c>
      <c r="AN157" s="51"/>
      <c r="AO157" s="131" t="n">
        <f aca="false">SUM(AA157,AM157)</f>
        <v>0</v>
      </c>
    </row>
    <row r="158" customFormat="false" ht="17" hidden="false" customHeight="true" outlineLevel="0" collapsed="false">
      <c r="A158" s="137"/>
      <c r="B158" s="118"/>
    </row>
    <row r="159" customFormat="false" ht="17" hidden="false" customHeight="true" outlineLevel="0" collapsed="false">
      <c r="A159" s="137"/>
      <c r="B159" s="118"/>
      <c r="D159" s="113" t="s">
        <v>26</v>
      </c>
      <c r="E159" s="85"/>
      <c r="F159" s="86"/>
      <c r="G159" s="87" t="s">
        <v>24</v>
      </c>
      <c r="H159" s="87" t="s">
        <v>9</v>
      </c>
      <c r="I159" s="87" t="s">
        <v>10</v>
      </c>
      <c r="J159" s="87" t="s">
        <v>11</v>
      </c>
      <c r="K159" s="87" t="s">
        <v>12</v>
      </c>
      <c r="L159" s="88" t="s">
        <v>13</v>
      </c>
      <c r="M159" s="88" t="s">
        <v>14</v>
      </c>
      <c r="N159" s="88" t="s">
        <v>27</v>
      </c>
      <c r="O159" s="88" t="s">
        <v>28</v>
      </c>
      <c r="P159" s="114"/>
      <c r="Q159" s="115" t="n">
        <v>1</v>
      </c>
      <c r="R159" s="115" t="n">
        <v>2</v>
      </c>
      <c r="S159" s="115" t="n">
        <v>3</v>
      </c>
      <c r="T159" s="115" t="n">
        <v>4</v>
      </c>
      <c r="U159" s="115" t="n">
        <v>5</v>
      </c>
      <c r="V159" s="115" t="n">
        <v>6</v>
      </c>
      <c r="W159" s="115" t="n">
        <v>7</v>
      </c>
      <c r="X159" s="115" t="n">
        <v>8</v>
      </c>
      <c r="Y159" s="115" t="n">
        <v>9</v>
      </c>
      <c r="Z159" s="114"/>
      <c r="AA159" s="115" t="s">
        <v>1</v>
      </c>
      <c r="AB159" s="114"/>
      <c r="AC159" s="115" t="n">
        <v>10</v>
      </c>
      <c r="AD159" s="115" t="n">
        <v>11</v>
      </c>
      <c r="AE159" s="115" t="n">
        <v>12</v>
      </c>
      <c r="AF159" s="115" t="n">
        <v>13</v>
      </c>
      <c r="AG159" s="115" t="n">
        <v>14</v>
      </c>
      <c r="AH159" s="115" t="n">
        <v>15</v>
      </c>
      <c r="AI159" s="115" t="n">
        <v>16</v>
      </c>
      <c r="AJ159" s="115" t="n">
        <v>17</v>
      </c>
      <c r="AK159" s="115" t="n">
        <v>18</v>
      </c>
      <c r="AL159" s="30"/>
      <c r="AM159" s="115" t="s">
        <v>2</v>
      </c>
      <c r="AN159" s="32"/>
      <c r="AO159" s="116" t="s">
        <v>29</v>
      </c>
    </row>
    <row r="160" customFormat="false" ht="17" hidden="false" customHeight="true" outlineLevel="0" collapsed="false">
      <c r="A160" s="143" t="s">
        <v>61</v>
      </c>
      <c r="B160" s="140" t="n">
        <v>31</v>
      </c>
      <c r="D160" s="143" t="s">
        <v>61</v>
      </c>
      <c r="E160" s="90"/>
      <c r="F160" s="91"/>
      <c r="G160" s="120"/>
      <c r="H160" s="92" t="s">
        <v>31</v>
      </c>
      <c r="I160" s="92" t="s">
        <v>18</v>
      </c>
      <c r="J160" s="92" t="n">
        <v>72</v>
      </c>
      <c r="K160" s="92" t="n">
        <v>140</v>
      </c>
      <c r="L160" s="120" t="n">
        <v>12</v>
      </c>
      <c r="M160" s="94" t="n">
        <f aca="false">IF(L160="","X",(IFERROR(ROUND((L160*K160/113)+J160-$AO$4,0),"X")))</f>
        <v>33</v>
      </c>
      <c r="N160" s="121" t="n">
        <v>1</v>
      </c>
      <c r="O160" s="95" t="n">
        <v>31</v>
      </c>
      <c r="P160" s="23"/>
      <c r="Q160" s="122"/>
      <c r="R160" s="122"/>
      <c r="S160" s="122"/>
      <c r="T160" s="122"/>
      <c r="U160" s="122"/>
      <c r="V160" s="122"/>
      <c r="W160" s="122"/>
      <c r="X160" s="122"/>
      <c r="Y160" s="122"/>
      <c r="Z160" s="15"/>
      <c r="AA160" s="18" t="n">
        <f aca="false">SUM(Q160:Y160)</f>
        <v>0</v>
      </c>
      <c r="AB160" s="15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5"/>
      <c r="AM160" s="18" t="n">
        <f aca="false">SUM(AC160:AK160)</f>
        <v>0</v>
      </c>
      <c r="AN160" s="23"/>
      <c r="AO160" s="123" t="n">
        <f aca="false">AM160+AA160</f>
        <v>0</v>
      </c>
    </row>
    <row r="161" customFormat="false" ht="17" hidden="false" customHeight="true" outlineLevel="0" collapsed="false">
      <c r="A161" s="143"/>
      <c r="B161" s="140"/>
      <c r="E161" s="97"/>
      <c r="F161" s="98"/>
      <c r="G161" s="98"/>
      <c r="H161" s="98"/>
      <c r="I161" s="98"/>
      <c r="J161" s="98"/>
      <c r="K161" s="98"/>
      <c r="L161" s="98"/>
      <c r="M161" s="99" t="s">
        <v>19</v>
      </c>
      <c r="N161" s="99"/>
      <c r="O161" s="134"/>
      <c r="P161" s="51"/>
      <c r="Q161" s="124" t="n">
        <f aca="false">IFERROR($O160-Q$5,"")</f>
        <v>16</v>
      </c>
      <c r="R161" s="124" t="n">
        <f aca="false">IFERROR($O160-R$5,"")</f>
        <v>28</v>
      </c>
      <c r="S161" s="124" t="n">
        <f aca="false">IFERROR($O160-S$5,"")</f>
        <v>14</v>
      </c>
      <c r="T161" s="124" t="n">
        <f aca="false">IFERROR($O160-T$5,"")</f>
        <v>30</v>
      </c>
      <c r="U161" s="124" t="n">
        <f aca="false">IFERROR($O160-U$5,"")</f>
        <v>18</v>
      </c>
      <c r="V161" s="124" t="n">
        <f aca="false">IFERROR($O160-V$5,"")</f>
        <v>20</v>
      </c>
      <c r="W161" s="124" t="n">
        <f aca="false">IFERROR($O160-W$5,"")</f>
        <v>24</v>
      </c>
      <c r="X161" s="124" t="n">
        <f aca="false">IFERROR($O160-X$5,"")</f>
        <v>26</v>
      </c>
      <c r="Y161" s="124" t="n">
        <f aca="false">IFERROR($O160-Y$5,"")</f>
        <v>22</v>
      </c>
      <c r="Z161" s="124"/>
      <c r="AA161" s="124"/>
      <c r="AB161" s="124"/>
      <c r="AC161" s="124" t="n">
        <f aca="false">IFERROR($O160-AC$5,"")</f>
        <v>15</v>
      </c>
      <c r="AD161" s="124" t="n">
        <f aca="false">IFERROR($O160-AD$5,"")</f>
        <v>27</v>
      </c>
      <c r="AE161" s="124" t="n">
        <f aca="false">IFERROR($O160-AE$5,"")</f>
        <v>13</v>
      </c>
      <c r="AF161" s="124" t="n">
        <f aca="false">IFERROR($O160-AF$5,"")</f>
        <v>29</v>
      </c>
      <c r="AG161" s="124" t="n">
        <f aca="false">IFERROR($O160-AG$5,"")</f>
        <v>17</v>
      </c>
      <c r="AH161" s="124" t="n">
        <f aca="false">IFERROR($O160-AH$5,"")</f>
        <v>19</v>
      </c>
      <c r="AI161" s="124" t="n">
        <f aca="false">IFERROR($O160-AI$5,"")</f>
        <v>23</v>
      </c>
      <c r="AJ161" s="124" t="n">
        <f aca="false">IFERROR($O160-AJ$5,"")</f>
        <v>25</v>
      </c>
      <c r="AK161" s="124" t="n">
        <f aca="false">IFERROR($O160-AK$5,"")</f>
        <v>21</v>
      </c>
      <c r="AL161" s="125"/>
      <c r="AM161" s="124"/>
      <c r="AN161" s="51"/>
      <c r="AO161" s="51"/>
    </row>
    <row r="162" customFormat="false" ht="17" hidden="false" customHeight="true" outlineLevel="0" collapsed="false">
      <c r="A162" s="143"/>
      <c r="B162" s="140"/>
      <c r="E162" s="97"/>
      <c r="F162" s="98"/>
      <c r="G162" s="98"/>
      <c r="H162" s="98"/>
      <c r="I162" s="98"/>
      <c r="J162" s="98"/>
      <c r="K162" s="98"/>
      <c r="L162" s="98"/>
      <c r="M162" s="126" t="s">
        <v>32</v>
      </c>
      <c r="N162" s="126"/>
      <c r="O162" s="127" t="s">
        <v>33</v>
      </c>
      <c r="P162" s="51"/>
      <c r="Q162" s="124" t="n">
        <f aca="false">IF(Q161="","",IF(Q161&lt;0,0,IF(Q161&lt;18,1,IF(Q161&lt;36,2,3))))</f>
        <v>1</v>
      </c>
      <c r="R162" s="124" t="n">
        <f aca="false">IF(R161="","",IF(R161&lt;0,0,IF(R161&lt;18,1,IF(R161&lt;36,2,3))))</f>
        <v>2</v>
      </c>
      <c r="S162" s="124" t="n">
        <f aca="false">IF(S161="","",IF(S161&lt;0,0,IF(S161&lt;18,1,IF(S161&lt;36,2,3))))</f>
        <v>1</v>
      </c>
      <c r="T162" s="124" t="n">
        <f aca="false">IF(T161="","",IF(T161&lt;0,0,IF(T161&lt;18,1,IF(T161&lt;36,2,3))))</f>
        <v>2</v>
      </c>
      <c r="U162" s="124" t="n">
        <f aca="false">IF(U161="","",IF(U161&lt;0,0,IF(U161&lt;18,1,IF(U161&lt;36,2,3))))</f>
        <v>2</v>
      </c>
      <c r="V162" s="124" t="n">
        <f aca="false">IF(V161="","",IF(V161&lt;0,0,IF(V161&lt;18,1,IF(V161&lt;36,2,3))))</f>
        <v>2</v>
      </c>
      <c r="W162" s="124" t="n">
        <f aca="false">IF(W161="","",IF(W161&lt;0,0,IF(W161&lt;18,1,IF(W161&lt;36,2,3))))</f>
        <v>2</v>
      </c>
      <c r="X162" s="124" t="n">
        <f aca="false">IF(X161="","",IF(X161&lt;0,0,IF(X161&lt;18,1,IF(X161&lt;36,2,3))))</f>
        <v>2</v>
      </c>
      <c r="Y162" s="124" t="n">
        <f aca="false">IF(Y161="","",IF(Y161&lt;0,0,IF(Y161&lt;18,1,IF(Y161&lt;36,2,3))))</f>
        <v>2</v>
      </c>
      <c r="Z162" s="124"/>
      <c r="AA162" s="124"/>
      <c r="AB162" s="124"/>
      <c r="AC162" s="124" t="n">
        <f aca="false">IF(AC161="","",IF(AC161&lt;0,0,IF(AC161&lt;18,1,IF(AC161&lt;36,2,3))))</f>
        <v>1</v>
      </c>
      <c r="AD162" s="124" t="n">
        <f aca="false">IF(AD161="","",IF(AD161&lt;0,0,IF(AD161&lt;18,1,IF(AD161&lt;36,2,3))))</f>
        <v>2</v>
      </c>
      <c r="AE162" s="124" t="n">
        <f aca="false">IF(AE161="","",IF(AE161&lt;0,0,IF(AE161&lt;18,1,IF(AE161&lt;36,2,3))))</f>
        <v>1</v>
      </c>
      <c r="AF162" s="124" t="n">
        <f aca="false">IF(AF161="","",IF(AF161&lt;0,0,IF(AF161&lt;18,1,IF(AF161&lt;36,2,3))))</f>
        <v>2</v>
      </c>
      <c r="AG162" s="124" t="n">
        <f aca="false">IF(AG161="","",IF(AG161&lt;0,0,IF(AG161&lt;18,1,IF(AG161&lt;36,2,3))))</f>
        <v>1</v>
      </c>
      <c r="AH162" s="124" t="n">
        <f aca="false">IF(AH161="","",IF(AH161&lt;0,0,IF(AH161&lt;18,1,IF(AH161&lt;36,2,3))))</f>
        <v>2</v>
      </c>
      <c r="AI162" s="124" t="n">
        <f aca="false">IF(AI161="","",IF(AI161&lt;0,0,IF(AI161&lt;18,1,IF(AI161&lt;36,2,3))))</f>
        <v>2</v>
      </c>
      <c r="AJ162" s="124" t="n">
        <f aca="false">IF(AJ161="","",IF(AJ161&lt;0,0,IF(AJ161&lt;18,1,IF(AJ161&lt;36,2,3))))</f>
        <v>2</v>
      </c>
      <c r="AK162" s="124" t="n">
        <f aca="false">IF(AK161="","",IF(AK161&lt;0,0,IF(AK161&lt;18,1,IF(AK161&lt;36,2,3))))</f>
        <v>2</v>
      </c>
      <c r="AL162" s="125"/>
      <c r="AM162" s="124"/>
      <c r="AN162" s="51"/>
      <c r="AO162" s="128" t="s">
        <v>34</v>
      </c>
    </row>
    <row r="163" customFormat="false" ht="17" hidden="false" customHeight="true" outlineLevel="0" collapsed="false">
      <c r="A163" s="143"/>
      <c r="B163" s="140"/>
      <c r="E163" s="97"/>
      <c r="F163" s="98"/>
      <c r="G163" s="98"/>
      <c r="H163" s="98"/>
      <c r="I163" s="98"/>
      <c r="J163" s="98"/>
      <c r="K163" s="98"/>
      <c r="L163" s="98"/>
      <c r="M163" s="129"/>
      <c r="N163" s="130" t="s">
        <v>35</v>
      </c>
      <c r="O163" s="92" t="s">
        <v>36</v>
      </c>
      <c r="P163" s="51"/>
      <c r="Q163" s="111" t="str">
        <f aca="false">IFERROR(IF((Q$4-Q160+2+Q162)&lt;0,0,IF(Q160="","",(Q$4-Q160+2+Q162))),"")</f>
        <v/>
      </c>
      <c r="R163" s="111" t="str">
        <f aca="false">IFERROR(IF((R$4-R160+2+R162)&lt;0,0,IF(R160="","",(R$4-R160+2+R162))),"")</f>
        <v/>
      </c>
      <c r="S163" s="111" t="str">
        <f aca="false">IFERROR(IF((S$4-S160+2+S162)&lt;0,0,IF(S160="","",(S$4-S160+2+S162))),"")</f>
        <v/>
      </c>
      <c r="T163" s="111" t="str">
        <f aca="false">IFERROR(IF((T$4-T160+2+T162)&lt;0,0,IF(T160="","",(T$4-T160+2+T162))),"")</f>
        <v/>
      </c>
      <c r="U163" s="111" t="str">
        <f aca="false">IFERROR(IF((U$4-U160+2+U162)&lt;0,0,IF(U160="","",(U$4-U160+2+U162))),"")</f>
        <v/>
      </c>
      <c r="V163" s="111" t="str">
        <f aca="false">IFERROR(IF((V$4-V160+2+V162)&lt;0,0,IF(V160="","",(V$4-V160+2+V162))),"")</f>
        <v/>
      </c>
      <c r="W163" s="111" t="str">
        <f aca="false">IFERROR(IF((W$4-W160+2+W162)&lt;0,0,IF(W160="","",(W$4-W160+2+W162))),"")</f>
        <v/>
      </c>
      <c r="X163" s="111" t="str">
        <f aca="false">IFERROR(IF((X$4-X160+2+X162)&lt;0,0,IF(X160="","",(X$4-X160+2+X162))),"")</f>
        <v/>
      </c>
      <c r="Y163" s="111" t="str">
        <f aca="false">IFERROR(IF((Y$4-Y160+2+Y162)&lt;0,0,IF(Y160="","",(Y$4-Y160+2+Y162))),"")</f>
        <v/>
      </c>
      <c r="Z163" s="124"/>
      <c r="AA163" s="18" t="n">
        <f aca="false">SUM(Q163:Y163)</f>
        <v>0</v>
      </c>
      <c r="AB163" s="124"/>
      <c r="AC163" s="111" t="str">
        <f aca="false">IFERROR(IF((AC$4-AC160+2+AC162)&lt;0,0,IF(AC160="","",(AC$4-AC160+2+AC162))),"")</f>
        <v/>
      </c>
      <c r="AD163" s="111" t="str">
        <f aca="false">IFERROR(IF((AD$4-AD160+2+AD162)&lt;0,0,IF(AD160="","",(AD$4-AD160+2+AD162))),"")</f>
        <v/>
      </c>
      <c r="AE163" s="111" t="str">
        <f aca="false">IFERROR(IF((AE$4-AE160+2+AE162)&lt;0,0,IF(AE160="","",(AE$4-AE160+2+AE162))),"")</f>
        <v/>
      </c>
      <c r="AF163" s="111" t="str">
        <f aca="false">IFERROR(IF((AF$4-AF160+2+AF162)&lt;0,0,IF(AF160="","",(AF$4-AF160+2+AF162))),"")</f>
        <v/>
      </c>
      <c r="AG163" s="111" t="str">
        <f aca="false">IFERROR(IF((AG$4-AG160+2+AG162)&lt;0,0,IF(AG160="","",(AG$4-AG160+2+AG162))),"")</f>
        <v/>
      </c>
      <c r="AH163" s="111" t="str">
        <f aca="false">IFERROR(IF((AH$4-AH160+2+AH162)&lt;0,0,IF(AH160="","",(AH$4-AH160+2+AH162))),"")</f>
        <v/>
      </c>
      <c r="AI163" s="111" t="str">
        <f aca="false">IFERROR(IF((AI$4-AI160+2+AI162)&lt;0,0,IF(AI160="","",(AI$4-AI160+2+AI162))),"")</f>
        <v/>
      </c>
      <c r="AJ163" s="111" t="str">
        <f aca="false">IFERROR(IF((AJ$4-AJ160+2+AJ162)&lt;0,0,IF(AJ160="","",(AJ$4-AJ160+2+AJ162))),"")</f>
        <v/>
      </c>
      <c r="AK163" s="111" t="str">
        <f aca="false">IFERROR(IF((AK$4-AK160+2+AK162)&lt;0,0,IF(AK160="","",(AK$4-AK160+2+AK162))),"")</f>
        <v/>
      </c>
      <c r="AL163" s="125"/>
      <c r="AM163" s="18" t="n">
        <f aca="false">SUM(AC163:AK163)</f>
        <v>0</v>
      </c>
      <c r="AN163" s="51"/>
      <c r="AO163" s="131" t="n">
        <f aca="false">SUM(AA163,AM163)</f>
        <v>0</v>
      </c>
    </row>
    <row r="164" customFormat="false" ht="17" hidden="false" customHeight="true" outlineLevel="0" collapsed="false">
      <c r="A164" s="143"/>
      <c r="B164" s="140"/>
    </row>
    <row r="165" customFormat="false" ht="17" hidden="false" customHeight="true" outlineLevel="0" collapsed="false">
      <c r="A165" s="143"/>
      <c r="B165" s="140"/>
      <c r="D165" s="113" t="s">
        <v>26</v>
      </c>
      <c r="E165" s="85"/>
      <c r="F165" s="86"/>
      <c r="G165" s="87" t="s">
        <v>24</v>
      </c>
      <c r="H165" s="87" t="s">
        <v>9</v>
      </c>
      <c r="I165" s="87" t="s">
        <v>10</v>
      </c>
      <c r="J165" s="87" t="s">
        <v>11</v>
      </c>
      <c r="K165" s="87" t="s">
        <v>12</v>
      </c>
      <c r="L165" s="88" t="s">
        <v>13</v>
      </c>
      <c r="M165" s="88" t="s">
        <v>14</v>
      </c>
      <c r="N165" s="88" t="s">
        <v>27</v>
      </c>
      <c r="O165" s="88" t="s">
        <v>28</v>
      </c>
      <c r="P165" s="114"/>
      <c r="Q165" s="115" t="n">
        <v>1</v>
      </c>
      <c r="R165" s="115" t="n">
        <v>2</v>
      </c>
      <c r="S165" s="115" t="n">
        <v>3</v>
      </c>
      <c r="T165" s="115" t="n">
        <v>4</v>
      </c>
      <c r="U165" s="115" t="n">
        <v>5</v>
      </c>
      <c r="V165" s="115" t="n">
        <v>6</v>
      </c>
      <c r="W165" s="115" t="n">
        <v>7</v>
      </c>
      <c r="X165" s="115" t="n">
        <v>8</v>
      </c>
      <c r="Y165" s="115" t="n">
        <v>9</v>
      </c>
      <c r="Z165" s="114"/>
      <c r="AA165" s="115" t="s">
        <v>1</v>
      </c>
      <c r="AB165" s="114"/>
      <c r="AC165" s="115" t="n">
        <v>10</v>
      </c>
      <c r="AD165" s="115" t="n">
        <v>11</v>
      </c>
      <c r="AE165" s="115" t="n">
        <v>12</v>
      </c>
      <c r="AF165" s="115" t="n">
        <v>13</v>
      </c>
      <c r="AG165" s="115" t="n">
        <v>14</v>
      </c>
      <c r="AH165" s="115" t="n">
        <v>15</v>
      </c>
      <c r="AI165" s="115" t="n">
        <v>16</v>
      </c>
      <c r="AJ165" s="115" t="n">
        <v>17</v>
      </c>
      <c r="AK165" s="115" t="n">
        <v>18</v>
      </c>
      <c r="AL165" s="30"/>
      <c r="AM165" s="115" t="s">
        <v>2</v>
      </c>
      <c r="AN165" s="32"/>
      <c r="AO165" s="116" t="s">
        <v>29</v>
      </c>
    </row>
    <row r="166" customFormat="false" ht="17" hidden="false" customHeight="true" outlineLevel="0" collapsed="false">
      <c r="A166" s="132" t="s">
        <v>62</v>
      </c>
      <c r="B166" s="133" t="n">
        <v>31</v>
      </c>
      <c r="D166" s="132" t="s">
        <v>62</v>
      </c>
      <c r="E166" s="90"/>
      <c r="F166" s="91"/>
      <c r="G166" s="120"/>
      <c r="H166" s="92" t="s">
        <v>31</v>
      </c>
      <c r="I166" s="92" t="s">
        <v>18</v>
      </c>
      <c r="J166" s="92" t="n">
        <v>72</v>
      </c>
      <c r="K166" s="92" t="n">
        <v>140</v>
      </c>
      <c r="L166" s="120" t="n">
        <v>12</v>
      </c>
      <c r="M166" s="94" t="n">
        <f aca="false">IF(L166="","X",(IFERROR(ROUND((L166*K166/113)+J166-$AO$4,0),"X")))</f>
        <v>33</v>
      </c>
      <c r="N166" s="121" t="n">
        <v>1</v>
      </c>
      <c r="O166" s="95" t="n">
        <v>31</v>
      </c>
      <c r="P166" s="23"/>
      <c r="Q166" s="122"/>
      <c r="R166" s="122"/>
      <c r="S166" s="122"/>
      <c r="T166" s="122"/>
      <c r="U166" s="122"/>
      <c r="V166" s="122"/>
      <c r="W166" s="122"/>
      <c r="X166" s="122"/>
      <c r="Y166" s="122"/>
      <c r="Z166" s="15"/>
      <c r="AA166" s="18" t="n">
        <f aca="false">SUM(Q166:Y166)</f>
        <v>0</v>
      </c>
      <c r="AB166" s="15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5"/>
      <c r="AM166" s="18" t="n">
        <f aca="false">SUM(AC166:AK166)</f>
        <v>0</v>
      </c>
      <c r="AN166" s="23"/>
      <c r="AO166" s="123" t="n">
        <f aca="false">AM166+AA166</f>
        <v>0</v>
      </c>
    </row>
    <row r="167" customFormat="false" ht="17" hidden="false" customHeight="true" outlineLevel="0" collapsed="false">
      <c r="A167" s="132"/>
      <c r="B167" s="133"/>
      <c r="E167" s="97"/>
      <c r="F167" s="98"/>
      <c r="G167" s="98"/>
      <c r="H167" s="98"/>
      <c r="I167" s="98"/>
      <c r="J167" s="98"/>
      <c r="K167" s="98"/>
      <c r="L167" s="98"/>
      <c r="M167" s="99" t="s">
        <v>19</v>
      </c>
      <c r="N167" s="99"/>
      <c r="O167" s="99"/>
      <c r="P167" s="51"/>
      <c r="Q167" s="124" t="n">
        <f aca="false">IFERROR($O166-Q$5,"")</f>
        <v>16</v>
      </c>
      <c r="R167" s="124" t="n">
        <f aca="false">IFERROR($O166-R$5,"")</f>
        <v>28</v>
      </c>
      <c r="S167" s="124" t="n">
        <f aca="false">IFERROR($O166-S$5,"")</f>
        <v>14</v>
      </c>
      <c r="T167" s="124" t="n">
        <f aca="false">IFERROR($O166-T$5,"")</f>
        <v>30</v>
      </c>
      <c r="U167" s="124" t="n">
        <f aca="false">IFERROR($O166-U$5,"")</f>
        <v>18</v>
      </c>
      <c r="V167" s="124" t="n">
        <f aca="false">IFERROR($O166-V$5,"")</f>
        <v>20</v>
      </c>
      <c r="W167" s="124" t="n">
        <f aca="false">IFERROR($O166-W$5,"")</f>
        <v>24</v>
      </c>
      <c r="X167" s="124" t="n">
        <f aca="false">IFERROR($O166-X$5,"")</f>
        <v>26</v>
      </c>
      <c r="Y167" s="124" t="n">
        <f aca="false">IFERROR($O166-Y$5,"")</f>
        <v>22</v>
      </c>
      <c r="Z167" s="124"/>
      <c r="AA167" s="124"/>
      <c r="AB167" s="124"/>
      <c r="AC167" s="124" t="n">
        <f aca="false">IFERROR($O166-AC$5,"")</f>
        <v>15</v>
      </c>
      <c r="AD167" s="124" t="n">
        <f aca="false">IFERROR($O166-AD$5,"")</f>
        <v>27</v>
      </c>
      <c r="AE167" s="124" t="n">
        <f aca="false">IFERROR($O166-AE$5,"")</f>
        <v>13</v>
      </c>
      <c r="AF167" s="124" t="n">
        <f aca="false">IFERROR($O166-AF$5,"")</f>
        <v>29</v>
      </c>
      <c r="AG167" s="124" t="n">
        <f aca="false">IFERROR($O166-AG$5,"")</f>
        <v>17</v>
      </c>
      <c r="AH167" s="124" t="n">
        <f aca="false">IFERROR($O166-AH$5,"")</f>
        <v>19</v>
      </c>
      <c r="AI167" s="124" t="n">
        <f aca="false">IFERROR($O166-AI$5,"")</f>
        <v>23</v>
      </c>
      <c r="AJ167" s="124" t="n">
        <f aca="false">IFERROR($O166-AJ$5,"")</f>
        <v>25</v>
      </c>
      <c r="AK167" s="124" t="n">
        <f aca="false">IFERROR($O166-AK$5,"")</f>
        <v>21</v>
      </c>
      <c r="AL167" s="125"/>
      <c r="AM167" s="124"/>
      <c r="AN167" s="51"/>
      <c r="AO167" s="51"/>
    </row>
    <row r="168" customFormat="false" ht="17" hidden="false" customHeight="true" outlineLevel="0" collapsed="false">
      <c r="A168" s="132"/>
      <c r="B168" s="133"/>
      <c r="E168" s="97"/>
      <c r="F168" s="98"/>
      <c r="G168" s="98"/>
      <c r="H168" s="98"/>
      <c r="I168" s="98"/>
      <c r="J168" s="98"/>
      <c r="K168" s="98"/>
      <c r="L168" s="98"/>
      <c r="M168" s="126" t="s">
        <v>32</v>
      </c>
      <c r="N168" s="126"/>
      <c r="O168" s="127" t="s">
        <v>33</v>
      </c>
      <c r="P168" s="51"/>
      <c r="Q168" s="124" t="n">
        <f aca="false">IF(Q167="","",IF(Q167&lt;0,0,IF(Q167&lt;18,1,IF(Q167&lt;36,2,3))))</f>
        <v>1</v>
      </c>
      <c r="R168" s="124" t="n">
        <f aca="false">IF(R167="","",IF(R167&lt;0,0,IF(R167&lt;18,1,IF(R167&lt;36,2,3))))</f>
        <v>2</v>
      </c>
      <c r="S168" s="124" t="n">
        <f aca="false">IF(S167="","",IF(S167&lt;0,0,IF(S167&lt;18,1,IF(S167&lt;36,2,3))))</f>
        <v>1</v>
      </c>
      <c r="T168" s="124" t="n">
        <f aca="false">IF(T167="","",IF(T167&lt;0,0,IF(T167&lt;18,1,IF(T167&lt;36,2,3))))</f>
        <v>2</v>
      </c>
      <c r="U168" s="124" t="n">
        <f aca="false">IF(U167="","",IF(U167&lt;0,0,IF(U167&lt;18,1,IF(U167&lt;36,2,3))))</f>
        <v>2</v>
      </c>
      <c r="V168" s="124" t="n">
        <f aca="false">IF(V167="","",IF(V167&lt;0,0,IF(V167&lt;18,1,IF(V167&lt;36,2,3))))</f>
        <v>2</v>
      </c>
      <c r="W168" s="124" t="n">
        <f aca="false">IF(W167="","",IF(W167&lt;0,0,IF(W167&lt;18,1,IF(W167&lt;36,2,3))))</f>
        <v>2</v>
      </c>
      <c r="X168" s="124" t="n">
        <f aca="false">IF(X167="","",IF(X167&lt;0,0,IF(X167&lt;18,1,IF(X167&lt;36,2,3))))</f>
        <v>2</v>
      </c>
      <c r="Y168" s="124" t="n">
        <f aca="false">IF(Y167="","",IF(Y167&lt;0,0,IF(Y167&lt;18,1,IF(Y167&lt;36,2,3))))</f>
        <v>2</v>
      </c>
      <c r="Z168" s="124"/>
      <c r="AA168" s="124"/>
      <c r="AB168" s="124"/>
      <c r="AC168" s="124" t="n">
        <f aca="false">IF(AC167="","",IF(AC167&lt;0,0,IF(AC167&lt;18,1,IF(AC167&lt;36,2,3))))</f>
        <v>1</v>
      </c>
      <c r="AD168" s="124" t="n">
        <f aca="false">IF(AD167="","",IF(AD167&lt;0,0,IF(AD167&lt;18,1,IF(AD167&lt;36,2,3))))</f>
        <v>2</v>
      </c>
      <c r="AE168" s="124" t="n">
        <f aca="false">IF(AE167="","",IF(AE167&lt;0,0,IF(AE167&lt;18,1,IF(AE167&lt;36,2,3))))</f>
        <v>1</v>
      </c>
      <c r="AF168" s="124" t="n">
        <f aca="false">IF(AF167="","",IF(AF167&lt;0,0,IF(AF167&lt;18,1,IF(AF167&lt;36,2,3))))</f>
        <v>2</v>
      </c>
      <c r="AG168" s="124" t="n">
        <f aca="false">IF(AG167="","",IF(AG167&lt;0,0,IF(AG167&lt;18,1,IF(AG167&lt;36,2,3))))</f>
        <v>1</v>
      </c>
      <c r="AH168" s="124" t="n">
        <f aca="false">IF(AH167="","",IF(AH167&lt;0,0,IF(AH167&lt;18,1,IF(AH167&lt;36,2,3))))</f>
        <v>2</v>
      </c>
      <c r="AI168" s="124" t="n">
        <f aca="false">IF(AI167="","",IF(AI167&lt;0,0,IF(AI167&lt;18,1,IF(AI167&lt;36,2,3))))</f>
        <v>2</v>
      </c>
      <c r="AJ168" s="124" t="n">
        <f aca="false">IF(AJ167="","",IF(AJ167&lt;0,0,IF(AJ167&lt;18,1,IF(AJ167&lt;36,2,3))))</f>
        <v>2</v>
      </c>
      <c r="AK168" s="124" t="n">
        <f aca="false">IF(AK167="","",IF(AK167&lt;0,0,IF(AK167&lt;18,1,IF(AK167&lt;36,2,3))))</f>
        <v>2</v>
      </c>
      <c r="AL168" s="125"/>
      <c r="AM168" s="124"/>
      <c r="AN168" s="51"/>
      <c r="AO168" s="128" t="s">
        <v>34</v>
      </c>
    </row>
    <row r="169" customFormat="false" ht="17" hidden="false" customHeight="true" outlineLevel="0" collapsed="false">
      <c r="A169" s="132"/>
      <c r="B169" s="133"/>
      <c r="E169" s="97"/>
      <c r="F169" s="98"/>
      <c r="G169" s="98"/>
      <c r="H169" s="98"/>
      <c r="I169" s="98"/>
      <c r="J169" s="98"/>
      <c r="K169" s="98"/>
      <c r="L169" s="98"/>
      <c r="M169" s="129"/>
      <c r="N169" s="130" t="s">
        <v>35</v>
      </c>
      <c r="O169" s="92" t="s">
        <v>36</v>
      </c>
      <c r="P169" s="51"/>
      <c r="Q169" s="111" t="str">
        <f aca="false">IFERROR(IF((Q$4-Q166+2+Q168)&lt;0,0,IF(Q166="","",(Q$4-Q166+2+Q168))),"")</f>
        <v/>
      </c>
      <c r="R169" s="111" t="str">
        <f aca="false">IFERROR(IF((R$4-R166+2+R168)&lt;0,0,IF(R166="","",(R$4-R166+2+R168))),"")</f>
        <v/>
      </c>
      <c r="S169" s="111" t="str">
        <f aca="false">IFERROR(IF((S$4-S166+2+S168)&lt;0,0,IF(S166="","",(S$4-S166+2+S168))),"")</f>
        <v/>
      </c>
      <c r="T169" s="111" t="str">
        <f aca="false">IFERROR(IF((T$4-T166+2+T168)&lt;0,0,IF(T166="","",(T$4-T166+2+T168))),"")</f>
        <v/>
      </c>
      <c r="U169" s="111" t="str">
        <f aca="false">IFERROR(IF((U$4-U166+2+U168)&lt;0,0,IF(U166="","",(U$4-U166+2+U168))),"")</f>
        <v/>
      </c>
      <c r="V169" s="111" t="str">
        <f aca="false">IFERROR(IF((V$4-V166+2+V168)&lt;0,0,IF(V166="","",(V$4-V166+2+V168))),"")</f>
        <v/>
      </c>
      <c r="W169" s="111" t="str">
        <f aca="false">IFERROR(IF((W$4-W166+2+W168)&lt;0,0,IF(W166="","",(W$4-W166+2+W168))),"")</f>
        <v/>
      </c>
      <c r="X169" s="111" t="str">
        <f aca="false">IFERROR(IF((X$4-X166+2+X168)&lt;0,0,IF(X166="","",(X$4-X166+2+X168))),"")</f>
        <v/>
      </c>
      <c r="Y169" s="111" t="str">
        <f aca="false">IFERROR(IF((Y$4-Y166+2+Y168)&lt;0,0,IF(Y166="","",(Y$4-Y166+2+Y168))),"")</f>
        <v/>
      </c>
      <c r="Z169" s="124"/>
      <c r="AA169" s="18" t="n">
        <f aca="false">SUM(Q169:Y169)</f>
        <v>0</v>
      </c>
      <c r="AB169" s="124"/>
      <c r="AC169" s="111" t="str">
        <f aca="false">IFERROR(IF((AC$4-AC166+2+AC168)&lt;0,0,IF(AC166="","",(AC$4-AC166+2+AC168))),"")</f>
        <v/>
      </c>
      <c r="AD169" s="111" t="str">
        <f aca="false">IFERROR(IF((AD$4-AD166+2+AD168)&lt;0,0,IF(AD166="","",(AD$4-AD166+2+AD168))),"")</f>
        <v/>
      </c>
      <c r="AE169" s="111" t="str">
        <f aca="false">IFERROR(IF((AE$4-AE166+2+AE168)&lt;0,0,IF(AE166="","",(AE$4-AE166+2+AE168))),"")</f>
        <v/>
      </c>
      <c r="AF169" s="111" t="str">
        <f aca="false">IFERROR(IF((AF$4-AF166+2+AF168)&lt;0,0,IF(AF166="","",(AF$4-AF166+2+AF168))),"")</f>
        <v/>
      </c>
      <c r="AG169" s="111" t="str">
        <f aca="false">IFERROR(IF((AG$4-AG166+2+AG168)&lt;0,0,IF(AG166="","",(AG$4-AG166+2+AG168))),"")</f>
        <v/>
      </c>
      <c r="AH169" s="111" t="str">
        <f aca="false">IFERROR(IF((AH$4-AH166+2+AH168)&lt;0,0,IF(AH166="","",(AH$4-AH166+2+AH168))),"")</f>
        <v/>
      </c>
      <c r="AI169" s="111" t="str">
        <f aca="false">IFERROR(IF((AI$4-AI166+2+AI168)&lt;0,0,IF(AI166="","",(AI$4-AI166+2+AI168))),"")</f>
        <v/>
      </c>
      <c r="AJ169" s="111" t="str">
        <f aca="false">IFERROR(IF((AJ$4-AJ166+2+AJ168)&lt;0,0,IF(AJ166="","",(AJ$4-AJ166+2+AJ168))),"")</f>
        <v/>
      </c>
      <c r="AK169" s="111" t="str">
        <f aca="false">IFERROR(IF((AK$4-AK166+2+AK168)&lt;0,0,IF(AK166="","",(AK$4-AK166+2+AK168))),"")</f>
        <v/>
      </c>
      <c r="AL169" s="125"/>
      <c r="AM169" s="18" t="n">
        <f aca="false">SUM(AC169:AK169)</f>
        <v>0</v>
      </c>
      <c r="AN169" s="51"/>
      <c r="AO169" s="131" t="n">
        <f aca="false">SUM(AA169,AM169)</f>
        <v>0</v>
      </c>
    </row>
    <row r="170" customFormat="false" ht="17" hidden="false" customHeight="true" outlineLevel="0" collapsed="false">
      <c r="A170" s="132"/>
      <c r="B170" s="133"/>
    </row>
    <row r="171" customFormat="false" ht="17" hidden="false" customHeight="true" outlineLevel="0" collapsed="false">
      <c r="A171" s="132"/>
      <c r="B171" s="133"/>
      <c r="D171" s="113" t="s">
        <v>26</v>
      </c>
      <c r="E171" s="85"/>
      <c r="F171" s="86"/>
      <c r="G171" s="87" t="s">
        <v>24</v>
      </c>
      <c r="H171" s="87" t="s">
        <v>9</v>
      </c>
      <c r="I171" s="87" t="s">
        <v>10</v>
      </c>
      <c r="J171" s="87" t="s">
        <v>11</v>
      </c>
      <c r="K171" s="87" t="s">
        <v>12</v>
      </c>
      <c r="L171" s="88" t="s">
        <v>13</v>
      </c>
      <c r="M171" s="88" t="s">
        <v>14</v>
      </c>
      <c r="N171" s="88" t="s">
        <v>27</v>
      </c>
      <c r="O171" s="88" t="s">
        <v>28</v>
      </c>
      <c r="P171" s="114"/>
      <c r="Q171" s="115" t="n">
        <v>1</v>
      </c>
      <c r="R171" s="115" t="n">
        <v>2</v>
      </c>
      <c r="S171" s="115" t="n">
        <v>3</v>
      </c>
      <c r="T171" s="115" t="n">
        <v>4</v>
      </c>
      <c r="U171" s="115" t="n">
        <v>5</v>
      </c>
      <c r="V171" s="115" t="n">
        <v>6</v>
      </c>
      <c r="W171" s="115" t="n">
        <v>7</v>
      </c>
      <c r="X171" s="115" t="n">
        <v>8</v>
      </c>
      <c r="Y171" s="115" t="n">
        <v>9</v>
      </c>
      <c r="Z171" s="114"/>
      <c r="AA171" s="115" t="s">
        <v>1</v>
      </c>
      <c r="AB171" s="114"/>
      <c r="AC171" s="115" t="n">
        <v>10</v>
      </c>
      <c r="AD171" s="115" t="n">
        <v>11</v>
      </c>
      <c r="AE171" s="115" t="n">
        <v>12</v>
      </c>
      <c r="AF171" s="115" t="n">
        <v>13</v>
      </c>
      <c r="AG171" s="115" t="n">
        <v>14</v>
      </c>
      <c r="AH171" s="115" t="n">
        <v>15</v>
      </c>
      <c r="AI171" s="115" t="n">
        <v>16</v>
      </c>
      <c r="AJ171" s="115" t="n">
        <v>17</v>
      </c>
      <c r="AK171" s="115" t="n">
        <v>18</v>
      </c>
      <c r="AL171" s="30"/>
      <c r="AM171" s="115" t="s">
        <v>2</v>
      </c>
      <c r="AN171" s="32"/>
      <c r="AO171" s="116" t="s">
        <v>29</v>
      </c>
    </row>
    <row r="172" customFormat="false" ht="17" hidden="false" customHeight="true" outlineLevel="0" collapsed="false">
      <c r="A172" s="117" t="s">
        <v>63</v>
      </c>
      <c r="B172" s="133" t="n">
        <v>22</v>
      </c>
      <c r="D172" s="132" t="s">
        <v>63</v>
      </c>
      <c r="E172" s="90"/>
      <c r="F172" s="91"/>
      <c r="G172" s="120"/>
      <c r="H172" s="92" t="s">
        <v>31</v>
      </c>
      <c r="I172" s="92" t="s">
        <v>18</v>
      </c>
      <c r="J172" s="92" t="n">
        <v>72</v>
      </c>
      <c r="K172" s="92" t="n">
        <v>140</v>
      </c>
      <c r="L172" s="120" t="n">
        <v>12</v>
      </c>
      <c r="M172" s="94" t="n">
        <f aca="false">IF(L172="","X",(IFERROR(ROUND((L172*K172/113)+J172-$AO$4,0),"X")))</f>
        <v>33</v>
      </c>
      <c r="N172" s="121" t="n">
        <v>1</v>
      </c>
      <c r="O172" s="95" t="n">
        <v>22</v>
      </c>
      <c r="P172" s="23"/>
      <c r="Q172" s="122"/>
      <c r="R172" s="122"/>
      <c r="S172" s="122"/>
      <c r="T172" s="122"/>
      <c r="U172" s="122"/>
      <c r="V172" s="122"/>
      <c r="W172" s="122"/>
      <c r="X172" s="122"/>
      <c r="Y172" s="122"/>
      <c r="Z172" s="15"/>
      <c r="AA172" s="18" t="n">
        <f aca="false">SUM(Q172:Y172)</f>
        <v>0</v>
      </c>
      <c r="AB172" s="15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5"/>
      <c r="AM172" s="18" t="n">
        <f aca="false">SUM(AC172:AK172)</f>
        <v>0</v>
      </c>
      <c r="AN172" s="23"/>
      <c r="AO172" s="123" t="n">
        <f aca="false">AM172+AA172</f>
        <v>0</v>
      </c>
    </row>
    <row r="173" customFormat="false" ht="17" hidden="false" customHeight="true" outlineLevel="0" collapsed="false">
      <c r="A173" s="132"/>
      <c r="B173" s="133"/>
      <c r="E173" s="97"/>
      <c r="F173" s="98"/>
      <c r="G173" s="98"/>
      <c r="H173" s="98"/>
      <c r="I173" s="98"/>
      <c r="J173" s="98"/>
      <c r="K173" s="98"/>
      <c r="L173" s="98"/>
      <c r="M173" s="99" t="s">
        <v>19</v>
      </c>
      <c r="N173" s="99"/>
      <c r="O173" s="134"/>
      <c r="P173" s="51"/>
      <c r="Q173" s="124" t="n">
        <f aca="false">IFERROR($O172-Q$5,"")</f>
        <v>7</v>
      </c>
      <c r="R173" s="124" t="n">
        <f aca="false">IFERROR($O172-R$5,"")</f>
        <v>19</v>
      </c>
      <c r="S173" s="124" t="n">
        <f aca="false">IFERROR($O172-S$5,"")</f>
        <v>5</v>
      </c>
      <c r="T173" s="124" t="n">
        <f aca="false">IFERROR($O172-T$5,"")</f>
        <v>21</v>
      </c>
      <c r="U173" s="124" t="n">
        <f aca="false">IFERROR($O172-U$5,"")</f>
        <v>9</v>
      </c>
      <c r="V173" s="124" t="n">
        <f aca="false">IFERROR($O172-V$5,"")</f>
        <v>11</v>
      </c>
      <c r="W173" s="124" t="n">
        <f aca="false">IFERROR($O172-W$5,"")</f>
        <v>15</v>
      </c>
      <c r="X173" s="124" t="n">
        <f aca="false">IFERROR($O172-X$5,"")</f>
        <v>17</v>
      </c>
      <c r="Y173" s="124" t="n">
        <f aca="false">IFERROR($O172-Y$5,"")</f>
        <v>13</v>
      </c>
      <c r="Z173" s="124"/>
      <c r="AA173" s="124"/>
      <c r="AB173" s="124"/>
      <c r="AC173" s="124" t="n">
        <f aca="false">IFERROR($O172-AC$5,"")</f>
        <v>6</v>
      </c>
      <c r="AD173" s="124" t="n">
        <f aca="false">IFERROR($O172-AD$5,"")</f>
        <v>18</v>
      </c>
      <c r="AE173" s="124" t="n">
        <f aca="false">IFERROR($O172-AE$5,"")</f>
        <v>4</v>
      </c>
      <c r="AF173" s="124" t="n">
        <f aca="false">IFERROR($O172-AF$5,"")</f>
        <v>20</v>
      </c>
      <c r="AG173" s="124" t="n">
        <f aca="false">IFERROR($O172-AG$5,"")</f>
        <v>8</v>
      </c>
      <c r="AH173" s="124" t="n">
        <f aca="false">IFERROR($O172-AH$5,"")</f>
        <v>10</v>
      </c>
      <c r="AI173" s="124" t="n">
        <f aca="false">IFERROR($O172-AI$5,"")</f>
        <v>14</v>
      </c>
      <c r="AJ173" s="124" t="n">
        <f aca="false">IFERROR($O172-AJ$5,"")</f>
        <v>16</v>
      </c>
      <c r="AK173" s="124" t="n">
        <f aca="false">IFERROR($O172-AK$5,"")</f>
        <v>12</v>
      </c>
      <c r="AL173" s="125"/>
      <c r="AM173" s="124"/>
      <c r="AN173" s="51"/>
      <c r="AO173" s="51"/>
    </row>
    <row r="174" customFormat="false" ht="17" hidden="false" customHeight="true" outlineLevel="0" collapsed="false">
      <c r="A174" s="132"/>
      <c r="B174" s="133"/>
      <c r="E174" s="97"/>
      <c r="F174" s="98"/>
      <c r="G174" s="98"/>
      <c r="H174" s="98"/>
      <c r="I174" s="98"/>
      <c r="J174" s="98"/>
      <c r="K174" s="98"/>
      <c r="L174" s="98"/>
      <c r="M174" s="126" t="s">
        <v>32</v>
      </c>
      <c r="N174" s="126"/>
      <c r="O174" s="127" t="s">
        <v>33</v>
      </c>
      <c r="P174" s="51"/>
      <c r="Q174" s="124" t="n">
        <f aca="false">IF(Q173="","",IF(Q173&lt;0,0,IF(Q173&lt;18,1,IF(Q173&lt;36,2,3))))</f>
        <v>1</v>
      </c>
      <c r="R174" s="124" t="n">
        <f aca="false">IF(R173="","",IF(R173&lt;0,0,IF(R173&lt;18,1,IF(R173&lt;36,2,3))))</f>
        <v>2</v>
      </c>
      <c r="S174" s="124" t="n">
        <f aca="false">IF(S173="","",IF(S173&lt;0,0,IF(S173&lt;18,1,IF(S173&lt;36,2,3))))</f>
        <v>1</v>
      </c>
      <c r="T174" s="124" t="n">
        <f aca="false">IF(T173="","",IF(T173&lt;0,0,IF(T173&lt;18,1,IF(T173&lt;36,2,3))))</f>
        <v>2</v>
      </c>
      <c r="U174" s="124" t="n">
        <f aca="false">IF(U173="","",IF(U173&lt;0,0,IF(U173&lt;18,1,IF(U173&lt;36,2,3))))</f>
        <v>1</v>
      </c>
      <c r="V174" s="124" t="n">
        <f aca="false">IF(V173="","",IF(V173&lt;0,0,IF(V173&lt;18,1,IF(V173&lt;36,2,3))))</f>
        <v>1</v>
      </c>
      <c r="W174" s="124" t="n">
        <f aca="false">IF(W173="","",IF(W173&lt;0,0,IF(W173&lt;18,1,IF(W173&lt;36,2,3))))</f>
        <v>1</v>
      </c>
      <c r="X174" s="124" t="n">
        <f aca="false">IF(X173="","",IF(X173&lt;0,0,IF(X173&lt;18,1,IF(X173&lt;36,2,3))))</f>
        <v>1</v>
      </c>
      <c r="Y174" s="124" t="n">
        <f aca="false">IF(Y173="","",IF(Y173&lt;0,0,IF(Y173&lt;18,1,IF(Y173&lt;36,2,3))))</f>
        <v>1</v>
      </c>
      <c r="Z174" s="124"/>
      <c r="AA174" s="124"/>
      <c r="AB174" s="124"/>
      <c r="AC174" s="124" t="n">
        <f aca="false">IF(AC173="","",IF(AC173&lt;0,0,IF(AC173&lt;18,1,IF(AC173&lt;36,2,3))))</f>
        <v>1</v>
      </c>
      <c r="AD174" s="124" t="n">
        <f aca="false">IF(AD173="","",IF(AD173&lt;0,0,IF(AD173&lt;18,1,IF(AD173&lt;36,2,3))))</f>
        <v>2</v>
      </c>
      <c r="AE174" s="124" t="n">
        <f aca="false">IF(AE173="","",IF(AE173&lt;0,0,IF(AE173&lt;18,1,IF(AE173&lt;36,2,3))))</f>
        <v>1</v>
      </c>
      <c r="AF174" s="124" t="n">
        <f aca="false">IF(AF173="","",IF(AF173&lt;0,0,IF(AF173&lt;18,1,IF(AF173&lt;36,2,3))))</f>
        <v>2</v>
      </c>
      <c r="AG174" s="124" t="n">
        <f aca="false">IF(AG173="","",IF(AG173&lt;0,0,IF(AG173&lt;18,1,IF(AG173&lt;36,2,3))))</f>
        <v>1</v>
      </c>
      <c r="AH174" s="124" t="n">
        <f aca="false">IF(AH173="","",IF(AH173&lt;0,0,IF(AH173&lt;18,1,IF(AH173&lt;36,2,3))))</f>
        <v>1</v>
      </c>
      <c r="AI174" s="124" t="n">
        <f aca="false">IF(AI173="","",IF(AI173&lt;0,0,IF(AI173&lt;18,1,IF(AI173&lt;36,2,3))))</f>
        <v>1</v>
      </c>
      <c r="AJ174" s="124" t="n">
        <f aca="false">IF(AJ173="","",IF(AJ173&lt;0,0,IF(AJ173&lt;18,1,IF(AJ173&lt;36,2,3))))</f>
        <v>1</v>
      </c>
      <c r="AK174" s="124" t="n">
        <f aca="false">IF(AK173="","",IF(AK173&lt;0,0,IF(AK173&lt;18,1,IF(AK173&lt;36,2,3))))</f>
        <v>1</v>
      </c>
      <c r="AL174" s="125"/>
      <c r="AM174" s="124"/>
      <c r="AN174" s="51"/>
      <c r="AO174" s="128" t="s">
        <v>34</v>
      </c>
    </row>
    <row r="175" customFormat="false" ht="17" hidden="false" customHeight="true" outlineLevel="0" collapsed="false">
      <c r="A175" s="132"/>
      <c r="B175" s="133"/>
      <c r="E175" s="97"/>
      <c r="F175" s="98"/>
      <c r="G175" s="98"/>
      <c r="H175" s="98"/>
      <c r="I175" s="98"/>
      <c r="J175" s="98"/>
      <c r="K175" s="98"/>
      <c r="L175" s="98"/>
      <c r="M175" s="129"/>
      <c r="N175" s="130" t="s">
        <v>35</v>
      </c>
      <c r="O175" s="92" t="s">
        <v>36</v>
      </c>
      <c r="P175" s="51"/>
      <c r="Q175" s="111" t="str">
        <f aca="false">IFERROR(IF((Q$4-Q172+2+Q174)&lt;0,0,IF(Q172="","",(Q$4-Q172+2+Q174))),"")</f>
        <v/>
      </c>
      <c r="R175" s="111" t="str">
        <f aca="false">IFERROR(IF((R$4-R172+2+R174)&lt;0,0,IF(R172="","",(R$4-R172+2+R174))),"")</f>
        <v/>
      </c>
      <c r="S175" s="111" t="str">
        <f aca="false">IFERROR(IF((S$4-S172+2+S174)&lt;0,0,IF(S172="","",(S$4-S172+2+S174))),"")</f>
        <v/>
      </c>
      <c r="T175" s="111" t="str">
        <f aca="false">IFERROR(IF((T$4-T172+2+T174)&lt;0,0,IF(T172="","",(T$4-T172+2+T174))),"")</f>
        <v/>
      </c>
      <c r="U175" s="111" t="str">
        <f aca="false">IFERROR(IF((U$4-U172+2+U174)&lt;0,0,IF(U172="","",(U$4-U172+2+U174))),"")</f>
        <v/>
      </c>
      <c r="V175" s="111" t="str">
        <f aca="false">IFERROR(IF((V$4-V172+2+V174)&lt;0,0,IF(V172="","",(V$4-V172+2+V174))),"")</f>
        <v/>
      </c>
      <c r="W175" s="111" t="str">
        <f aca="false">IFERROR(IF((W$4-W172+2+W174)&lt;0,0,IF(W172="","",(W$4-W172+2+W174))),"")</f>
        <v/>
      </c>
      <c r="X175" s="111" t="str">
        <f aca="false">IFERROR(IF((X$4-X172+2+X174)&lt;0,0,IF(X172="","",(X$4-X172+2+X174))),"")</f>
        <v/>
      </c>
      <c r="Y175" s="111" t="str">
        <f aca="false">IFERROR(IF((Y$4-Y172+2+Y174)&lt;0,0,IF(Y172="","",(Y$4-Y172+2+Y174))),"")</f>
        <v/>
      </c>
      <c r="Z175" s="124"/>
      <c r="AA175" s="18" t="n">
        <f aca="false">SUM(Q175:Y175)</f>
        <v>0</v>
      </c>
      <c r="AB175" s="124"/>
      <c r="AC175" s="111" t="str">
        <f aca="false">IFERROR(IF((AC$4-AC172+2+AC174)&lt;0,0,IF(AC172="","",(AC$4-AC172+2+AC174))),"")</f>
        <v/>
      </c>
      <c r="AD175" s="111" t="str">
        <f aca="false">IFERROR(IF((AD$4-AD172+2+AD174)&lt;0,0,IF(AD172="","",(AD$4-AD172+2+AD174))),"")</f>
        <v/>
      </c>
      <c r="AE175" s="111" t="str">
        <f aca="false">IFERROR(IF((AE$4-AE172+2+AE174)&lt;0,0,IF(AE172="","",(AE$4-AE172+2+AE174))),"")</f>
        <v/>
      </c>
      <c r="AF175" s="111" t="str">
        <f aca="false">IFERROR(IF((AF$4-AF172+2+AF174)&lt;0,0,IF(AF172="","",(AF$4-AF172+2+AF174))),"")</f>
        <v/>
      </c>
      <c r="AG175" s="111" t="str">
        <f aca="false">IFERROR(IF((AG$4-AG172+2+AG174)&lt;0,0,IF(AG172="","",(AG$4-AG172+2+AG174))),"")</f>
        <v/>
      </c>
      <c r="AH175" s="111" t="str">
        <f aca="false">IFERROR(IF((AH$4-AH172+2+AH174)&lt;0,0,IF(AH172="","",(AH$4-AH172+2+AH174))),"")</f>
        <v/>
      </c>
      <c r="AI175" s="111" t="str">
        <f aca="false">IFERROR(IF((AI$4-AI172+2+AI174)&lt;0,0,IF(AI172="","",(AI$4-AI172+2+AI174))),"")</f>
        <v/>
      </c>
      <c r="AJ175" s="111" t="str">
        <f aca="false">IFERROR(IF((AJ$4-AJ172+2+AJ174)&lt;0,0,IF(AJ172="","",(AJ$4-AJ172+2+AJ174))),"")</f>
        <v/>
      </c>
      <c r="AK175" s="111" t="str">
        <f aca="false">IFERROR(IF((AK$4-AK172+2+AK174)&lt;0,0,IF(AK172="","",(AK$4-AK172+2+AK174))),"")</f>
        <v/>
      </c>
      <c r="AL175" s="125"/>
      <c r="AM175" s="18" t="n">
        <f aca="false">SUM(AC175:AK175)</f>
        <v>0</v>
      </c>
      <c r="AN175" s="51"/>
      <c r="AO175" s="131" t="n">
        <f aca="false">SUM(AA175,AM175)</f>
        <v>0</v>
      </c>
    </row>
    <row r="176" customFormat="false" ht="17" hidden="false" customHeight="true" outlineLevel="0" collapsed="false">
      <c r="A176" s="132"/>
      <c r="B176" s="133"/>
    </row>
    <row r="177" customFormat="false" ht="17" hidden="false" customHeight="true" outlineLevel="0" collapsed="false">
      <c r="A177" s="132"/>
      <c r="B177" s="133"/>
      <c r="D177" s="113" t="s">
        <v>26</v>
      </c>
      <c r="E177" s="85"/>
      <c r="F177" s="86"/>
      <c r="G177" s="87" t="s">
        <v>24</v>
      </c>
      <c r="H177" s="87" t="s">
        <v>9</v>
      </c>
      <c r="I177" s="87" t="s">
        <v>10</v>
      </c>
      <c r="J177" s="87" t="s">
        <v>11</v>
      </c>
      <c r="K177" s="87" t="s">
        <v>12</v>
      </c>
      <c r="L177" s="88" t="s">
        <v>13</v>
      </c>
      <c r="M177" s="88" t="s">
        <v>14</v>
      </c>
      <c r="N177" s="88" t="s">
        <v>27</v>
      </c>
      <c r="O177" s="88" t="s">
        <v>28</v>
      </c>
      <c r="P177" s="114"/>
      <c r="Q177" s="115" t="n">
        <v>1</v>
      </c>
      <c r="R177" s="115" t="n">
        <v>2</v>
      </c>
      <c r="S177" s="115" t="n">
        <v>3</v>
      </c>
      <c r="T177" s="115" t="n">
        <v>4</v>
      </c>
      <c r="U177" s="115" t="n">
        <v>5</v>
      </c>
      <c r="V177" s="115" t="n">
        <v>6</v>
      </c>
      <c r="W177" s="115" t="n">
        <v>7</v>
      </c>
      <c r="X177" s="115" t="n">
        <v>8</v>
      </c>
      <c r="Y177" s="115" t="n">
        <v>9</v>
      </c>
      <c r="Z177" s="114"/>
      <c r="AA177" s="115" t="s">
        <v>1</v>
      </c>
      <c r="AB177" s="114"/>
      <c r="AC177" s="115" t="n">
        <v>10</v>
      </c>
      <c r="AD177" s="115" t="n">
        <v>11</v>
      </c>
      <c r="AE177" s="115" t="n">
        <v>12</v>
      </c>
      <c r="AF177" s="115" t="n">
        <v>13</v>
      </c>
      <c r="AG177" s="115" t="n">
        <v>14</v>
      </c>
      <c r="AH177" s="115" t="n">
        <v>15</v>
      </c>
      <c r="AI177" s="115" t="n">
        <v>16</v>
      </c>
      <c r="AJ177" s="115" t="n">
        <v>17</v>
      </c>
      <c r="AK177" s="115" t="n">
        <v>18</v>
      </c>
      <c r="AL177" s="30"/>
      <c r="AM177" s="115" t="s">
        <v>2</v>
      </c>
      <c r="AN177" s="32"/>
      <c r="AO177" s="116" t="s">
        <v>29</v>
      </c>
    </row>
    <row r="178" customFormat="false" ht="17" hidden="false" customHeight="true" outlineLevel="0" collapsed="false">
      <c r="A178" s="119" t="s">
        <v>64</v>
      </c>
      <c r="B178" s="133" t="n">
        <v>13</v>
      </c>
      <c r="D178" s="119" t="s">
        <v>64</v>
      </c>
      <c r="E178" s="90"/>
      <c r="F178" s="91"/>
      <c r="G178" s="120"/>
      <c r="H178" s="92" t="s">
        <v>31</v>
      </c>
      <c r="I178" s="92" t="s">
        <v>18</v>
      </c>
      <c r="J178" s="92" t="n">
        <v>72</v>
      </c>
      <c r="K178" s="92" t="n">
        <v>140</v>
      </c>
      <c r="L178" s="120" t="n">
        <v>12</v>
      </c>
      <c r="M178" s="94" t="n">
        <f aca="false">IF(L178="","X",(IFERROR(ROUND((L178*K178/113)+J178-$AO$4,0),"X")))</f>
        <v>33</v>
      </c>
      <c r="N178" s="121" t="n">
        <v>1</v>
      </c>
      <c r="O178" s="95" t="n">
        <v>13</v>
      </c>
      <c r="P178" s="23"/>
      <c r="Q178" s="122"/>
      <c r="R178" s="122"/>
      <c r="S178" s="122"/>
      <c r="T178" s="122"/>
      <c r="U178" s="122"/>
      <c r="V178" s="122"/>
      <c r="W178" s="122"/>
      <c r="X178" s="122"/>
      <c r="Y178" s="122"/>
      <c r="Z178" s="15"/>
      <c r="AA178" s="18" t="n">
        <f aca="false">SUM(Q178:Y178)</f>
        <v>0</v>
      </c>
      <c r="AB178" s="15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5"/>
      <c r="AM178" s="18" t="n">
        <f aca="false">SUM(AC178:AK178)</f>
        <v>0</v>
      </c>
      <c r="AN178" s="23"/>
      <c r="AO178" s="123" t="n">
        <f aca="false">AM178+AA178</f>
        <v>0</v>
      </c>
    </row>
    <row r="179" customFormat="false" ht="17" hidden="false" customHeight="true" outlineLevel="0" collapsed="false">
      <c r="A179" s="119"/>
      <c r="B179" s="133"/>
      <c r="E179" s="97"/>
      <c r="F179" s="98"/>
      <c r="G179" s="98"/>
      <c r="H179" s="98"/>
      <c r="I179" s="98"/>
      <c r="J179" s="98"/>
      <c r="K179" s="98"/>
      <c r="L179" s="98"/>
      <c r="M179" s="99" t="s">
        <v>19</v>
      </c>
      <c r="N179" s="99"/>
      <c r="O179" s="99"/>
      <c r="P179" s="51"/>
      <c r="Q179" s="124" t="n">
        <f aca="false">IFERROR($O178-Q$5,"")</f>
        <v>-2</v>
      </c>
      <c r="R179" s="124" t="n">
        <f aca="false">IFERROR($O178-R$5,"")</f>
        <v>10</v>
      </c>
      <c r="S179" s="124" t="n">
        <f aca="false">IFERROR($O178-S$5,"")</f>
        <v>-4</v>
      </c>
      <c r="T179" s="124" t="n">
        <f aca="false">IFERROR($O178-T$5,"")</f>
        <v>12</v>
      </c>
      <c r="U179" s="124" t="n">
        <f aca="false">IFERROR($O178-U$5,"")</f>
        <v>0</v>
      </c>
      <c r="V179" s="124" t="n">
        <f aca="false">IFERROR($O178-V$5,"")</f>
        <v>2</v>
      </c>
      <c r="W179" s="124" t="n">
        <f aca="false">IFERROR($O178-W$5,"")</f>
        <v>6</v>
      </c>
      <c r="X179" s="124" t="n">
        <f aca="false">IFERROR($O178-X$5,"")</f>
        <v>8</v>
      </c>
      <c r="Y179" s="124" t="n">
        <f aca="false">IFERROR($O178-Y$5,"")</f>
        <v>4</v>
      </c>
      <c r="Z179" s="124"/>
      <c r="AA179" s="124"/>
      <c r="AB179" s="124"/>
      <c r="AC179" s="124" t="n">
        <f aca="false">IFERROR($O178-AC$5,"")</f>
        <v>-3</v>
      </c>
      <c r="AD179" s="124" t="n">
        <f aca="false">IFERROR($O178-AD$5,"")</f>
        <v>9</v>
      </c>
      <c r="AE179" s="124" t="n">
        <f aca="false">IFERROR($O178-AE$5,"")</f>
        <v>-5</v>
      </c>
      <c r="AF179" s="124" t="n">
        <f aca="false">IFERROR($O178-AF$5,"")</f>
        <v>11</v>
      </c>
      <c r="AG179" s="124" t="n">
        <f aca="false">IFERROR($O178-AG$5,"")</f>
        <v>-1</v>
      </c>
      <c r="AH179" s="124" t="n">
        <f aca="false">IFERROR($O178-AH$5,"")</f>
        <v>1</v>
      </c>
      <c r="AI179" s="124" t="n">
        <f aca="false">IFERROR($O178-AI$5,"")</f>
        <v>5</v>
      </c>
      <c r="AJ179" s="124" t="n">
        <f aca="false">IFERROR($O178-AJ$5,"")</f>
        <v>7</v>
      </c>
      <c r="AK179" s="124" t="n">
        <f aca="false">IFERROR($O178-AK$5,"")</f>
        <v>3</v>
      </c>
      <c r="AL179" s="125"/>
      <c r="AM179" s="124"/>
      <c r="AN179" s="51"/>
      <c r="AO179" s="51"/>
    </row>
    <row r="180" customFormat="false" ht="17" hidden="false" customHeight="true" outlineLevel="0" collapsed="false">
      <c r="A180" s="119"/>
      <c r="B180" s="133"/>
      <c r="E180" s="97"/>
      <c r="F180" s="98"/>
      <c r="G180" s="98"/>
      <c r="H180" s="98"/>
      <c r="I180" s="98"/>
      <c r="J180" s="98"/>
      <c r="K180" s="98"/>
      <c r="L180" s="98"/>
      <c r="M180" s="126" t="s">
        <v>32</v>
      </c>
      <c r="N180" s="126"/>
      <c r="O180" s="127" t="s">
        <v>33</v>
      </c>
      <c r="P180" s="51"/>
      <c r="Q180" s="124" t="n">
        <f aca="false">IF(Q179="","",IF(Q179&lt;0,0,IF(Q179&lt;18,1,IF(Q179&lt;36,2,3))))</f>
        <v>0</v>
      </c>
      <c r="R180" s="124" t="n">
        <f aca="false">IF(R179="","",IF(R179&lt;0,0,IF(R179&lt;18,1,IF(R179&lt;36,2,3))))</f>
        <v>1</v>
      </c>
      <c r="S180" s="124" t="n">
        <f aca="false">IF(S179="","",IF(S179&lt;0,0,IF(S179&lt;18,1,IF(S179&lt;36,2,3))))</f>
        <v>0</v>
      </c>
      <c r="T180" s="124" t="n">
        <f aca="false">IF(T179="","",IF(T179&lt;0,0,IF(T179&lt;18,1,IF(T179&lt;36,2,3))))</f>
        <v>1</v>
      </c>
      <c r="U180" s="124" t="n">
        <f aca="false">IF(U179="","",IF(U179&lt;0,0,IF(U179&lt;18,1,IF(U179&lt;36,2,3))))</f>
        <v>1</v>
      </c>
      <c r="V180" s="124" t="n">
        <f aca="false">IF(V179="","",IF(V179&lt;0,0,IF(V179&lt;18,1,IF(V179&lt;36,2,3))))</f>
        <v>1</v>
      </c>
      <c r="W180" s="124" t="n">
        <f aca="false">IF(W179="","",IF(W179&lt;0,0,IF(W179&lt;18,1,IF(W179&lt;36,2,3))))</f>
        <v>1</v>
      </c>
      <c r="X180" s="124" t="n">
        <f aca="false">IF(X179="","",IF(X179&lt;0,0,IF(X179&lt;18,1,IF(X179&lt;36,2,3))))</f>
        <v>1</v>
      </c>
      <c r="Y180" s="124" t="n">
        <f aca="false">IF(Y179="","",IF(Y179&lt;0,0,IF(Y179&lt;18,1,IF(Y179&lt;36,2,3))))</f>
        <v>1</v>
      </c>
      <c r="Z180" s="124"/>
      <c r="AA180" s="124"/>
      <c r="AB180" s="124"/>
      <c r="AC180" s="124" t="n">
        <f aca="false">IF(AC179="","",IF(AC179&lt;0,0,IF(AC179&lt;18,1,IF(AC179&lt;36,2,3))))</f>
        <v>0</v>
      </c>
      <c r="AD180" s="124" t="n">
        <f aca="false">IF(AD179="","",IF(AD179&lt;0,0,IF(AD179&lt;18,1,IF(AD179&lt;36,2,3))))</f>
        <v>1</v>
      </c>
      <c r="AE180" s="124" t="n">
        <f aca="false">IF(AE179="","",IF(AE179&lt;0,0,IF(AE179&lt;18,1,IF(AE179&lt;36,2,3))))</f>
        <v>0</v>
      </c>
      <c r="AF180" s="124" t="n">
        <f aca="false">IF(AF179="","",IF(AF179&lt;0,0,IF(AF179&lt;18,1,IF(AF179&lt;36,2,3))))</f>
        <v>1</v>
      </c>
      <c r="AG180" s="124" t="n">
        <f aca="false">IF(AG179="","",IF(AG179&lt;0,0,IF(AG179&lt;18,1,IF(AG179&lt;36,2,3))))</f>
        <v>0</v>
      </c>
      <c r="AH180" s="124" t="n">
        <f aca="false">IF(AH179="","",IF(AH179&lt;0,0,IF(AH179&lt;18,1,IF(AH179&lt;36,2,3))))</f>
        <v>1</v>
      </c>
      <c r="AI180" s="124" t="n">
        <f aca="false">IF(AI179="","",IF(AI179&lt;0,0,IF(AI179&lt;18,1,IF(AI179&lt;36,2,3))))</f>
        <v>1</v>
      </c>
      <c r="AJ180" s="124" t="n">
        <f aca="false">IF(AJ179="","",IF(AJ179&lt;0,0,IF(AJ179&lt;18,1,IF(AJ179&lt;36,2,3))))</f>
        <v>1</v>
      </c>
      <c r="AK180" s="124" t="n">
        <f aca="false">IF(AK179="","",IF(AK179&lt;0,0,IF(AK179&lt;18,1,IF(AK179&lt;36,2,3))))</f>
        <v>1</v>
      </c>
      <c r="AL180" s="125"/>
      <c r="AM180" s="124"/>
      <c r="AN180" s="51"/>
      <c r="AO180" s="128" t="s">
        <v>34</v>
      </c>
    </row>
    <row r="181" customFormat="false" ht="17" hidden="false" customHeight="true" outlineLevel="0" collapsed="false">
      <c r="A181" s="119"/>
      <c r="B181" s="133"/>
      <c r="E181" s="97"/>
      <c r="F181" s="98"/>
      <c r="G181" s="98"/>
      <c r="H181" s="98"/>
      <c r="I181" s="98"/>
      <c r="J181" s="98"/>
      <c r="K181" s="98"/>
      <c r="L181" s="98"/>
      <c r="M181" s="129"/>
      <c r="N181" s="130" t="s">
        <v>35</v>
      </c>
      <c r="O181" s="92" t="s">
        <v>36</v>
      </c>
      <c r="P181" s="51"/>
      <c r="Q181" s="111" t="str">
        <f aca="false">IFERROR(IF((Q$4-Q178+2+Q180)&lt;0,0,IF(Q178="","",(Q$4-Q178+2+Q180))),"")</f>
        <v/>
      </c>
      <c r="R181" s="111" t="str">
        <f aca="false">IFERROR(IF((R$4-R178+2+R180)&lt;0,0,IF(R178="","",(R$4-R178+2+R180))),"")</f>
        <v/>
      </c>
      <c r="S181" s="111" t="str">
        <f aca="false">IFERROR(IF((S$4-S178+2+S180)&lt;0,0,IF(S178="","",(S$4-S178+2+S180))),"")</f>
        <v/>
      </c>
      <c r="T181" s="111" t="str">
        <f aca="false">IFERROR(IF((T$4-T178+2+T180)&lt;0,0,IF(T178="","",(T$4-T178+2+T180))),"")</f>
        <v/>
      </c>
      <c r="U181" s="111" t="str">
        <f aca="false">IFERROR(IF((U$4-U178+2+U180)&lt;0,0,IF(U178="","",(U$4-U178+2+U180))),"")</f>
        <v/>
      </c>
      <c r="V181" s="111" t="str">
        <f aca="false">IFERROR(IF((V$4-V178+2+V180)&lt;0,0,IF(V178="","",(V$4-V178+2+V180))),"")</f>
        <v/>
      </c>
      <c r="W181" s="111" t="str">
        <f aca="false">IFERROR(IF((W$4-W178+2+W180)&lt;0,0,IF(W178="","",(W$4-W178+2+W180))),"")</f>
        <v/>
      </c>
      <c r="X181" s="111" t="str">
        <f aca="false">IFERROR(IF((X$4-X178+2+X180)&lt;0,0,IF(X178="","",(X$4-X178+2+X180))),"")</f>
        <v/>
      </c>
      <c r="Y181" s="111" t="str">
        <f aca="false">IFERROR(IF((Y$4-Y178+2+Y180)&lt;0,0,IF(Y178="","",(Y$4-Y178+2+Y180))),"")</f>
        <v/>
      </c>
      <c r="Z181" s="124"/>
      <c r="AA181" s="18" t="n">
        <f aca="false">SUM(Q181:Y181)</f>
        <v>0</v>
      </c>
      <c r="AB181" s="124"/>
      <c r="AC181" s="111" t="str">
        <f aca="false">IFERROR(IF((AC$4-AC178+2+AC180)&lt;0,0,IF(AC178="","",(AC$4-AC178+2+AC180))),"")</f>
        <v/>
      </c>
      <c r="AD181" s="111" t="str">
        <f aca="false">IFERROR(IF((AD$4-AD178+2+AD180)&lt;0,0,IF(AD178="","",(AD$4-AD178+2+AD180))),"")</f>
        <v/>
      </c>
      <c r="AE181" s="111" t="str">
        <f aca="false">IFERROR(IF((AE$4-AE178+2+AE180)&lt;0,0,IF(AE178="","",(AE$4-AE178+2+AE180))),"")</f>
        <v/>
      </c>
      <c r="AF181" s="111" t="str">
        <f aca="false">IFERROR(IF((AF$4-AF178+2+AF180)&lt;0,0,IF(AF178="","",(AF$4-AF178+2+AF180))),"")</f>
        <v/>
      </c>
      <c r="AG181" s="111" t="str">
        <f aca="false">IFERROR(IF((AG$4-AG178+2+AG180)&lt;0,0,IF(AG178="","",(AG$4-AG178+2+AG180))),"")</f>
        <v/>
      </c>
      <c r="AH181" s="111" t="str">
        <f aca="false">IFERROR(IF((AH$4-AH178+2+AH180)&lt;0,0,IF(AH178="","",(AH$4-AH178+2+AH180))),"")</f>
        <v/>
      </c>
      <c r="AI181" s="111" t="str">
        <f aca="false">IFERROR(IF((AI$4-AI178+2+AI180)&lt;0,0,IF(AI178="","",(AI$4-AI178+2+AI180))),"")</f>
        <v/>
      </c>
      <c r="AJ181" s="111" t="str">
        <f aca="false">IFERROR(IF((AJ$4-AJ178+2+AJ180)&lt;0,0,IF(AJ178="","",(AJ$4-AJ178+2+AJ180))),"")</f>
        <v/>
      </c>
      <c r="AK181" s="111" t="str">
        <f aca="false">IFERROR(IF((AK$4-AK178+2+AK180)&lt;0,0,IF(AK178="","",(AK$4-AK178+2+AK180))),"")</f>
        <v/>
      </c>
      <c r="AL181" s="125"/>
      <c r="AM181" s="18" t="n">
        <f aca="false">SUM(AC181:AK181)</f>
        <v>0</v>
      </c>
      <c r="AN181" s="51"/>
      <c r="AO181" s="131" t="n">
        <f aca="false">SUM(AA181,AM181)</f>
        <v>0</v>
      </c>
    </row>
    <row r="182" customFormat="false" ht="17" hidden="false" customHeight="true" outlineLevel="0" collapsed="false">
      <c r="A182" s="119"/>
      <c r="B182" s="133"/>
    </row>
    <row r="183" customFormat="false" ht="17" hidden="false" customHeight="true" outlineLevel="0" collapsed="false">
      <c r="A183" s="119"/>
      <c r="B183" s="133"/>
      <c r="D183" s="113" t="s">
        <v>26</v>
      </c>
      <c r="E183" s="85"/>
      <c r="F183" s="86"/>
      <c r="G183" s="87" t="s">
        <v>24</v>
      </c>
      <c r="H183" s="87" t="s">
        <v>9</v>
      </c>
      <c r="I183" s="87" t="s">
        <v>10</v>
      </c>
      <c r="J183" s="87" t="s">
        <v>11</v>
      </c>
      <c r="K183" s="87" t="s">
        <v>12</v>
      </c>
      <c r="L183" s="88" t="s">
        <v>13</v>
      </c>
      <c r="M183" s="88" t="s">
        <v>14</v>
      </c>
      <c r="N183" s="88" t="s">
        <v>27</v>
      </c>
      <c r="O183" s="88" t="s">
        <v>28</v>
      </c>
      <c r="P183" s="114"/>
      <c r="Q183" s="115" t="n">
        <v>1</v>
      </c>
      <c r="R183" s="115" t="n">
        <v>2</v>
      </c>
      <c r="S183" s="115" t="n">
        <v>3</v>
      </c>
      <c r="T183" s="115" t="n">
        <v>4</v>
      </c>
      <c r="U183" s="115" t="n">
        <v>5</v>
      </c>
      <c r="V183" s="115" t="n">
        <v>6</v>
      </c>
      <c r="W183" s="115" t="n">
        <v>7</v>
      </c>
      <c r="X183" s="115" t="n">
        <v>8</v>
      </c>
      <c r="Y183" s="115" t="n">
        <v>9</v>
      </c>
      <c r="Z183" s="114"/>
      <c r="AA183" s="115" t="s">
        <v>1</v>
      </c>
      <c r="AB183" s="114"/>
      <c r="AC183" s="115" t="n">
        <v>10</v>
      </c>
      <c r="AD183" s="115" t="n">
        <v>11</v>
      </c>
      <c r="AE183" s="115" t="n">
        <v>12</v>
      </c>
      <c r="AF183" s="115" t="n">
        <v>13</v>
      </c>
      <c r="AG183" s="115" t="n">
        <v>14</v>
      </c>
      <c r="AH183" s="115" t="n">
        <v>15</v>
      </c>
      <c r="AI183" s="115" t="n">
        <v>16</v>
      </c>
      <c r="AJ183" s="115" t="n">
        <v>17</v>
      </c>
      <c r="AK183" s="115" t="n">
        <v>18</v>
      </c>
      <c r="AL183" s="30"/>
      <c r="AM183" s="115" t="s">
        <v>2</v>
      </c>
      <c r="AN183" s="32"/>
      <c r="AO183" s="116" t="s">
        <v>29</v>
      </c>
    </row>
    <row r="184" customFormat="false" ht="17" hidden="false" customHeight="true" outlineLevel="0" collapsed="false">
      <c r="A184" s="132" t="s">
        <v>65</v>
      </c>
      <c r="B184" s="133" t="n">
        <v>0</v>
      </c>
      <c r="D184" s="132" t="s">
        <v>65</v>
      </c>
      <c r="E184" s="90"/>
      <c r="F184" s="91"/>
      <c r="G184" s="120"/>
      <c r="H184" s="92" t="s">
        <v>31</v>
      </c>
      <c r="I184" s="92" t="s">
        <v>18</v>
      </c>
      <c r="J184" s="92" t="n">
        <v>72</v>
      </c>
      <c r="K184" s="92" t="n">
        <v>140</v>
      </c>
      <c r="L184" s="120" t="n">
        <v>12</v>
      </c>
      <c r="M184" s="94" t="n">
        <f aca="false">IF(L184="","X",(IFERROR(ROUND((L184*K184/113)+J184-$AO$4,0),"X")))</f>
        <v>33</v>
      </c>
      <c r="N184" s="121" t="n">
        <v>1</v>
      </c>
      <c r="O184" s="95" t="n">
        <v>0</v>
      </c>
      <c r="P184" s="23"/>
      <c r="Q184" s="122"/>
      <c r="R184" s="122"/>
      <c r="S184" s="122"/>
      <c r="T184" s="122"/>
      <c r="U184" s="122"/>
      <c r="V184" s="122"/>
      <c r="W184" s="122"/>
      <c r="X184" s="122"/>
      <c r="Y184" s="122"/>
      <c r="Z184" s="15"/>
      <c r="AA184" s="18" t="n">
        <f aca="false">SUM(Q184:Y184)</f>
        <v>0</v>
      </c>
      <c r="AB184" s="15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5"/>
      <c r="AM184" s="18" t="n">
        <f aca="false">SUM(AC184:AK184)</f>
        <v>0</v>
      </c>
      <c r="AN184" s="23"/>
      <c r="AO184" s="123" t="n">
        <f aca="false">AM184+AA184</f>
        <v>0</v>
      </c>
    </row>
    <row r="185" customFormat="false" ht="17" hidden="false" customHeight="true" outlineLevel="0" collapsed="false">
      <c r="A185" s="132"/>
      <c r="B185" s="133"/>
      <c r="E185" s="97"/>
      <c r="F185" s="98"/>
      <c r="G185" s="98"/>
      <c r="H185" s="98"/>
      <c r="I185" s="98"/>
      <c r="J185" s="98"/>
      <c r="K185" s="98"/>
      <c r="L185" s="98"/>
      <c r="M185" s="99" t="s">
        <v>19</v>
      </c>
      <c r="N185" s="99"/>
      <c r="O185" s="134"/>
      <c r="P185" s="51"/>
      <c r="Q185" s="124" t="n">
        <f aca="false">IFERROR($O184-Q$5,"")</f>
        <v>-15</v>
      </c>
      <c r="R185" s="124" t="n">
        <f aca="false">IFERROR($O184-R$5,"")</f>
        <v>-3</v>
      </c>
      <c r="S185" s="124" t="n">
        <f aca="false">IFERROR($O184-S$5,"")</f>
        <v>-17</v>
      </c>
      <c r="T185" s="124" t="n">
        <f aca="false">IFERROR($O184-T$5,"")</f>
        <v>-1</v>
      </c>
      <c r="U185" s="124" t="n">
        <f aca="false">IFERROR($O184-U$5,"")</f>
        <v>-13</v>
      </c>
      <c r="V185" s="124" t="n">
        <f aca="false">IFERROR($O184-V$5,"")</f>
        <v>-11</v>
      </c>
      <c r="W185" s="124" t="n">
        <f aca="false">IFERROR($O184-W$5,"")</f>
        <v>-7</v>
      </c>
      <c r="X185" s="124" t="n">
        <f aca="false">IFERROR($O184-X$5,"")</f>
        <v>-5</v>
      </c>
      <c r="Y185" s="124" t="n">
        <f aca="false">IFERROR($O184-Y$5,"")</f>
        <v>-9</v>
      </c>
      <c r="Z185" s="124"/>
      <c r="AA185" s="124"/>
      <c r="AB185" s="124"/>
      <c r="AC185" s="124" t="n">
        <f aca="false">IFERROR($O184-AC$5,"")</f>
        <v>-16</v>
      </c>
      <c r="AD185" s="124" t="n">
        <f aca="false">IFERROR($O184-AD$5,"")</f>
        <v>-4</v>
      </c>
      <c r="AE185" s="124" t="n">
        <f aca="false">IFERROR($O184-AE$5,"")</f>
        <v>-18</v>
      </c>
      <c r="AF185" s="124" t="n">
        <f aca="false">IFERROR($O184-AF$5,"")</f>
        <v>-2</v>
      </c>
      <c r="AG185" s="124" t="n">
        <f aca="false">IFERROR($O184-AG$5,"")</f>
        <v>-14</v>
      </c>
      <c r="AH185" s="124" t="n">
        <f aca="false">IFERROR($O184-AH$5,"")</f>
        <v>-12</v>
      </c>
      <c r="AI185" s="124" t="n">
        <f aca="false">IFERROR($O184-AI$5,"")</f>
        <v>-8</v>
      </c>
      <c r="AJ185" s="124" t="n">
        <f aca="false">IFERROR($O184-AJ$5,"")</f>
        <v>-6</v>
      </c>
      <c r="AK185" s="124" t="n">
        <f aca="false">IFERROR($O184-AK$5,"")</f>
        <v>-10</v>
      </c>
      <c r="AL185" s="125"/>
      <c r="AM185" s="124"/>
      <c r="AN185" s="51"/>
      <c r="AO185" s="51"/>
    </row>
    <row r="186" customFormat="false" ht="17" hidden="false" customHeight="true" outlineLevel="0" collapsed="false">
      <c r="A186" s="132"/>
      <c r="B186" s="133"/>
      <c r="E186" s="97"/>
      <c r="F186" s="98"/>
      <c r="G186" s="98"/>
      <c r="H186" s="98"/>
      <c r="I186" s="98"/>
      <c r="J186" s="98"/>
      <c r="K186" s="98"/>
      <c r="L186" s="98"/>
      <c r="M186" s="126" t="s">
        <v>32</v>
      </c>
      <c r="N186" s="126"/>
      <c r="O186" s="127" t="s">
        <v>33</v>
      </c>
      <c r="P186" s="51"/>
      <c r="Q186" s="124" t="n">
        <f aca="false">IF(Q185="","",IF(Q185&lt;0,0,IF(Q185&lt;18,1,IF(Q185&lt;36,2,3))))</f>
        <v>0</v>
      </c>
      <c r="R186" s="124" t="n">
        <f aca="false">IF(R185="","",IF(R185&lt;0,0,IF(R185&lt;18,1,IF(R185&lt;36,2,3))))</f>
        <v>0</v>
      </c>
      <c r="S186" s="124" t="n">
        <f aca="false">IF(S185="","",IF(S185&lt;0,0,IF(S185&lt;18,1,IF(S185&lt;36,2,3))))</f>
        <v>0</v>
      </c>
      <c r="T186" s="124" t="n">
        <f aca="false">IF(T185="","",IF(T185&lt;0,0,IF(T185&lt;18,1,IF(T185&lt;36,2,3))))</f>
        <v>0</v>
      </c>
      <c r="U186" s="124" t="n">
        <f aca="false">IF(U185="","",IF(U185&lt;0,0,IF(U185&lt;18,1,IF(U185&lt;36,2,3))))</f>
        <v>0</v>
      </c>
      <c r="V186" s="124" t="n">
        <f aca="false">IF(V185="","",IF(V185&lt;0,0,IF(V185&lt;18,1,IF(V185&lt;36,2,3))))</f>
        <v>0</v>
      </c>
      <c r="W186" s="124" t="n">
        <f aca="false">IF(W185="","",IF(W185&lt;0,0,IF(W185&lt;18,1,IF(W185&lt;36,2,3))))</f>
        <v>0</v>
      </c>
      <c r="X186" s="124" t="n">
        <f aca="false">IF(X185="","",IF(X185&lt;0,0,IF(X185&lt;18,1,IF(X185&lt;36,2,3))))</f>
        <v>0</v>
      </c>
      <c r="Y186" s="124" t="n">
        <f aca="false">IF(Y185="","",IF(Y185&lt;0,0,IF(Y185&lt;18,1,IF(Y185&lt;36,2,3))))</f>
        <v>0</v>
      </c>
      <c r="Z186" s="124"/>
      <c r="AA186" s="124"/>
      <c r="AB186" s="124"/>
      <c r="AC186" s="124" t="n">
        <f aca="false">IF(AC185="","",IF(AC185&lt;0,0,IF(AC185&lt;18,1,IF(AC185&lt;36,2,3))))</f>
        <v>0</v>
      </c>
      <c r="AD186" s="124" t="n">
        <f aca="false">IF(AD185="","",IF(AD185&lt;0,0,IF(AD185&lt;18,1,IF(AD185&lt;36,2,3))))</f>
        <v>0</v>
      </c>
      <c r="AE186" s="124" t="n">
        <f aca="false">IF(AE185="","",IF(AE185&lt;0,0,IF(AE185&lt;18,1,IF(AE185&lt;36,2,3))))</f>
        <v>0</v>
      </c>
      <c r="AF186" s="124" t="n">
        <f aca="false">IF(AF185="","",IF(AF185&lt;0,0,IF(AF185&lt;18,1,IF(AF185&lt;36,2,3))))</f>
        <v>0</v>
      </c>
      <c r="AG186" s="124" t="n">
        <f aca="false">IF(AG185="","",IF(AG185&lt;0,0,IF(AG185&lt;18,1,IF(AG185&lt;36,2,3))))</f>
        <v>0</v>
      </c>
      <c r="AH186" s="124" t="n">
        <f aca="false">IF(AH185="","",IF(AH185&lt;0,0,IF(AH185&lt;18,1,IF(AH185&lt;36,2,3))))</f>
        <v>0</v>
      </c>
      <c r="AI186" s="124" t="n">
        <f aca="false">IF(AI185="","",IF(AI185&lt;0,0,IF(AI185&lt;18,1,IF(AI185&lt;36,2,3))))</f>
        <v>0</v>
      </c>
      <c r="AJ186" s="124" t="n">
        <f aca="false">IF(AJ185="","",IF(AJ185&lt;0,0,IF(AJ185&lt;18,1,IF(AJ185&lt;36,2,3))))</f>
        <v>0</v>
      </c>
      <c r="AK186" s="124" t="n">
        <f aca="false">IF(AK185="","",IF(AK185&lt;0,0,IF(AK185&lt;18,1,IF(AK185&lt;36,2,3))))</f>
        <v>0</v>
      </c>
      <c r="AL186" s="125"/>
      <c r="AM186" s="124"/>
      <c r="AN186" s="51"/>
      <c r="AO186" s="128" t="s">
        <v>34</v>
      </c>
    </row>
    <row r="187" customFormat="false" ht="17" hidden="false" customHeight="true" outlineLevel="0" collapsed="false">
      <c r="A187" s="132"/>
      <c r="B187" s="133"/>
      <c r="E187" s="97"/>
      <c r="F187" s="98"/>
      <c r="G187" s="98"/>
      <c r="H187" s="98"/>
      <c r="I187" s="98"/>
      <c r="J187" s="98"/>
      <c r="K187" s="98"/>
      <c r="L187" s="98"/>
      <c r="M187" s="129"/>
      <c r="N187" s="130" t="s">
        <v>35</v>
      </c>
      <c r="O187" s="92" t="s">
        <v>36</v>
      </c>
      <c r="P187" s="51"/>
      <c r="Q187" s="111" t="str">
        <f aca="false">IFERROR(IF((Q$4-Q184+2+Q186)&lt;0,0,IF(Q184="","",(Q$4-Q184+2+Q186))),"")</f>
        <v/>
      </c>
      <c r="R187" s="111" t="str">
        <f aca="false">IFERROR(IF((R$4-R184+2+R186)&lt;0,0,IF(R184="","",(R$4-R184+2+R186))),"")</f>
        <v/>
      </c>
      <c r="S187" s="111" t="str">
        <f aca="false">IFERROR(IF((S$4-S184+2+S186)&lt;0,0,IF(S184="","",(S$4-S184+2+S186))),"")</f>
        <v/>
      </c>
      <c r="T187" s="111" t="str">
        <f aca="false">IFERROR(IF((T$4-T184+2+T186)&lt;0,0,IF(T184="","",(T$4-T184+2+T186))),"")</f>
        <v/>
      </c>
      <c r="U187" s="111" t="str">
        <f aca="false">IFERROR(IF((U$4-U184+2+U186)&lt;0,0,IF(U184="","",(U$4-U184+2+U186))),"")</f>
        <v/>
      </c>
      <c r="V187" s="111" t="str">
        <f aca="false">IFERROR(IF((V$4-V184+2+V186)&lt;0,0,IF(V184="","",(V$4-V184+2+V186))),"")</f>
        <v/>
      </c>
      <c r="W187" s="111" t="str">
        <f aca="false">IFERROR(IF((W$4-W184+2+W186)&lt;0,0,IF(W184="","",(W$4-W184+2+W186))),"")</f>
        <v/>
      </c>
      <c r="X187" s="111" t="str">
        <f aca="false">IFERROR(IF((X$4-X184+2+X186)&lt;0,0,IF(X184="","",(X$4-X184+2+X186))),"")</f>
        <v/>
      </c>
      <c r="Y187" s="111" t="str">
        <f aca="false">IFERROR(IF((Y$4-Y184+2+Y186)&lt;0,0,IF(Y184="","",(Y$4-Y184+2+Y186))),"")</f>
        <v/>
      </c>
      <c r="Z187" s="124"/>
      <c r="AA187" s="18" t="n">
        <f aca="false">SUM(Q187:Y187)</f>
        <v>0</v>
      </c>
      <c r="AB187" s="124"/>
      <c r="AC187" s="111" t="str">
        <f aca="false">IFERROR(IF((AC$4-AC184+2+AC186)&lt;0,0,IF(AC184="","",(AC$4-AC184+2+AC186))),"")</f>
        <v/>
      </c>
      <c r="AD187" s="111" t="str">
        <f aca="false">IFERROR(IF((AD$4-AD184+2+AD186)&lt;0,0,IF(AD184="","",(AD$4-AD184+2+AD186))),"")</f>
        <v/>
      </c>
      <c r="AE187" s="111" t="str">
        <f aca="false">IFERROR(IF((AE$4-AE184+2+AE186)&lt;0,0,IF(AE184="","",(AE$4-AE184+2+AE186))),"")</f>
        <v/>
      </c>
      <c r="AF187" s="111" t="str">
        <f aca="false">IFERROR(IF((AF$4-AF184+2+AF186)&lt;0,0,IF(AF184="","",(AF$4-AF184+2+AF186))),"")</f>
        <v/>
      </c>
      <c r="AG187" s="111" t="str">
        <f aca="false">IFERROR(IF((AG$4-AG184+2+AG186)&lt;0,0,IF(AG184="","",(AG$4-AG184+2+AG186))),"")</f>
        <v/>
      </c>
      <c r="AH187" s="111" t="str">
        <f aca="false">IFERROR(IF((AH$4-AH184+2+AH186)&lt;0,0,IF(AH184="","",(AH$4-AH184+2+AH186))),"")</f>
        <v/>
      </c>
      <c r="AI187" s="111" t="str">
        <f aca="false">IFERROR(IF((AI$4-AI184+2+AI186)&lt;0,0,IF(AI184="","",(AI$4-AI184+2+AI186))),"")</f>
        <v/>
      </c>
      <c r="AJ187" s="111" t="str">
        <f aca="false">IFERROR(IF((AJ$4-AJ184+2+AJ186)&lt;0,0,IF(AJ184="","",(AJ$4-AJ184+2+AJ186))),"")</f>
        <v/>
      </c>
      <c r="AK187" s="111" t="str">
        <f aca="false">IFERROR(IF((AK$4-AK184+2+AK186)&lt;0,0,IF(AK184="","",(AK$4-AK184+2+AK186))),"")</f>
        <v/>
      </c>
      <c r="AL187" s="125"/>
      <c r="AM187" s="18" t="n">
        <f aca="false">SUM(AC187:AK187)</f>
        <v>0</v>
      </c>
      <c r="AN187" s="51"/>
      <c r="AO187" s="131" t="n">
        <f aca="false">SUM(AA187,AM187)</f>
        <v>0</v>
      </c>
    </row>
    <row r="188" customFormat="false" ht="17" hidden="false" customHeight="true" outlineLevel="0" collapsed="false">
      <c r="A188" s="132"/>
      <c r="B188" s="133"/>
    </row>
    <row r="189" customFormat="false" ht="17" hidden="false" customHeight="true" outlineLevel="0" collapsed="false">
      <c r="A189" s="132"/>
      <c r="B189" s="133"/>
      <c r="D189" s="113" t="s">
        <v>26</v>
      </c>
      <c r="E189" s="85"/>
      <c r="F189" s="86"/>
      <c r="G189" s="87" t="s">
        <v>24</v>
      </c>
      <c r="H189" s="87" t="s">
        <v>9</v>
      </c>
      <c r="I189" s="87" t="s">
        <v>10</v>
      </c>
      <c r="J189" s="87" t="s">
        <v>11</v>
      </c>
      <c r="K189" s="87" t="s">
        <v>12</v>
      </c>
      <c r="L189" s="88" t="s">
        <v>13</v>
      </c>
      <c r="M189" s="88" t="s">
        <v>14</v>
      </c>
      <c r="N189" s="88" t="s">
        <v>27</v>
      </c>
      <c r="O189" s="88" t="s">
        <v>28</v>
      </c>
      <c r="P189" s="114"/>
      <c r="Q189" s="115" t="n">
        <v>1</v>
      </c>
      <c r="R189" s="115" t="n">
        <v>2</v>
      </c>
      <c r="S189" s="115" t="n">
        <v>3</v>
      </c>
      <c r="T189" s="115" t="n">
        <v>4</v>
      </c>
      <c r="U189" s="115" t="n">
        <v>5</v>
      </c>
      <c r="V189" s="115" t="n">
        <v>6</v>
      </c>
      <c r="W189" s="115" t="n">
        <v>7</v>
      </c>
      <c r="X189" s="115" t="n">
        <v>8</v>
      </c>
      <c r="Y189" s="115" t="n">
        <v>9</v>
      </c>
      <c r="Z189" s="114"/>
      <c r="AA189" s="115" t="s">
        <v>1</v>
      </c>
      <c r="AB189" s="114"/>
      <c r="AC189" s="115" t="n">
        <v>10</v>
      </c>
      <c r="AD189" s="115" t="n">
        <v>11</v>
      </c>
      <c r="AE189" s="115" t="n">
        <v>12</v>
      </c>
      <c r="AF189" s="115" t="n">
        <v>13</v>
      </c>
      <c r="AG189" s="115" t="n">
        <v>14</v>
      </c>
      <c r="AH189" s="115" t="n">
        <v>15</v>
      </c>
      <c r="AI189" s="115" t="n">
        <v>16</v>
      </c>
      <c r="AJ189" s="115" t="n">
        <v>17</v>
      </c>
      <c r="AK189" s="115" t="n">
        <v>18</v>
      </c>
      <c r="AL189" s="30"/>
      <c r="AM189" s="115" t="s">
        <v>2</v>
      </c>
      <c r="AN189" s="32"/>
      <c r="AO189" s="116" t="s">
        <v>29</v>
      </c>
    </row>
    <row r="190" customFormat="false" ht="17" hidden="false" customHeight="true" outlineLevel="0" collapsed="false">
      <c r="A190" s="139" t="s">
        <v>66</v>
      </c>
      <c r="B190" s="140" t="n">
        <v>35</v>
      </c>
      <c r="D190" s="139" t="s">
        <v>66</v>
      </c>
      <c r="E190" s="90"/>
      <c r="F190" s="91"/>
      <c r="G190" s="120"/>
      <c r="H190" s="92" t="s">
        <v>31</v>
      </c>
      <c r="I190" s="92" t="s">
        <v>18</v>
      </c>
      <c r="J190" s="92" t="n">
        <v>72</v>
      </c>
      <c r="K190" s="92" t="n">
        <v>140</v>
      </c>
      <c r="L190" s="120" t="n">
        <v>12</v>
      </c>
      <c r="M190" s="94" t="n">
        <f aca="false">IF(L190="","X",(IFERROR(ROUND((L190*K190/113)+J190-$AO$4,0),"X")))</f>
        <v>33</v>
      </c>
      <c r="N190" s="121" t="n">
        <v>1</v>
      </c>
      <c r="O190" s="95" t="n">
        <v>35</v>
      </c>
      <c r="P190" s="23"/>
      <c r="Q190" s="122"/>
      <c r="R190" s="122"/>
      <c r="S190" s="122"/>
      <c r="T190" s="122"/>
      <c r="U190" s="122"/>
      <c r="V190" s="122"/>
      <c r="W190" s="122"/>
      <c r="X190" s="122"/>
      <c r="Y190" s="122"/>
      <c r="Z190" s="15"/>
      <c r="AA190" s="18" t="n">
        <f aca="false">SUM(Q190:Z190)</f>
        <v>0</v>
      </c>
      <c r="AB190" s="15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5"/>
      <c r="AM190" s="18" t="n">
        <f aca="false">SUM(AC190:AK190)</f>
        <v>0</v>
      </c>
      <c r="AN190" s="23"/>
      <c r="AO190" s="123" t="n">
        <f aca="false">AM190+AA190</f>
        <v>0</v>
      </c>
    </row>
    <row r="191" customFormat="false" ht="17" hidden="false" customHeight="true" outlineLevel="0" collapsed="false">
      <c r="A191" s="139"/>
      <c r="B191" s="140"/>
      <c r="E191" s="97"/>
      <c r="F191" s="98"/>
      <c r="G191" s="98"/>
      <c r="H191" s="98"/>
      <c r="I191" s="98"/>
      <c r="J191" s="98"/>
      <c r="K191" s="98"/>
      <c r="L191" s="98"/>
      <c r="M191" s="99" t="s">
        <v>19</v>
      </c>
      <c r="N191" s="99"/>
      <c r="O191" s="99"/>
      <c r="P191" s="51"/>
      <c r="Q191" s="124" t="n">
        <f aca="false">IFERROR($O190-Q$5,"")</f>
        <v>20</v>
      </c>
      <c r="R191" s="124" t="n">
        <f aca="false">IFERROR($O190-R$5,"")</f>
        <v>32</v>
      </c>
      <c r="S191" s="124" t="n">
        <f aca="false">IFERROR($O190-S$5,"")</f>
        <v>18</v>
      </c>
      <c r="T191" s="124" t="n">
        <f aca="false">IFERROR($O190-T$5,"")</f>
        <v>34</v>
      </c>
      <c r="U191" s="124" t="n">
        <f aca="false">IFERROR($O190-U$5,"")</f>
        <v>22</v>
      </c>
      <c r="V191" s="124" t="n">
        <f aca="false">IFERROR($O190-V$5,"")</f>
        <v>24</v>
      </c>
      <c r="W191" s="124" t="n">
        <f aca="false">IFERROR($O190-W$5,"")</f>
        <v>28</v>
      </c>
      <c r="X191" s="124" t="n">
        <f aca="false">IFERROR($O190-X$5,"")</f>
        <v>30</v>
      </c>
      <c r="Y191" s="124" t="n">
        <f aca="false">IFERROR($O190-Y$5,"")</f>
        <v>26</v>
      </c>
      <c r="Z191" s="124"/>
      <c r="AA191" s="124"/>
      <c r="AB191" s="124"/>
      <c r="AC191" s="124" t="n">
        <f aca="false">IFERROR($O190-AC$5,"")</f>
        <v>19</v>
      </c>
      <c r="AD191" s="124" t="n">
        <f aca="false">IFERROR($O190-AD$5,"")</f>
        <v>31</v>
      </c>
      <c r="AE191" s="124" t="n">
        <f aca="false">IFERROR($O190-AE$5,"")</f>
        <v>17</v>
      </c>
      <c r="AF191" s="124" t="n">
        <f aca="false">IFERROR($O190-AF$5,"")</f>
        <v>33</v>
      </c>
      <c r="AG191" s="124" t="n">
        <f aca="false">IFERROR($O190-AG$5,"")</f>
        <v>21</v>
      </c>
      <c r="AH191" s="124" t="n">
        <f aca="false">IFERROR($O190-AH$5,"")</f>
        <v>23</v>
      </c>
      <c r="AI191" s="124" t="n">
        <f aca="false">IFERROR($O190-AI$5,"")</f>
        <v>27</v>
      </c>
      <c r="AJ191" s="124" t="n">
        <f aca="false">IFERROR($O190-AJ$5,"")</f>
        <v>29</v>
      </c>
      <c r="AK191" s="124" t="n">
        <f aca="false">IFERROR($O190-AK$5,"")</f>
        <v>25</v>
      </c>
      <c r="AL191" s="125"/>
      <c r="AM191" s="124"/>
      <c r="AN191" s="51"/>
      <c r="AO191" s="51"/>
    </row>
    <row r="192" customFormat="false" ht="17" hidden="false" customHeight="true" outlineLevel="0" collapsed="false">
      <c r="A192" s="139"/>
      <c r="B192" s="140"/>
      <c r="E192" s="97"/>
      <c r="F192" s="98"/>
      <c r="G192" s="98"/>
      <c r="H192" s="98"/>
      <c r="I192" s="98"/>
      <c r="J192" s="98"/>
      <c r="K192" s="98"/>
      <c r="L192" s="98"/>
      <c r="M192" s="126" t="s">
        <v>32</v>
      </c>
      <c r="N192" s="126"/>
      <c r="O192" s="127" t="s">
        <v>33</v>
      </c>
      <c r="P192" s="51"/>
      <c r="Q192" s="124" t="n">
        <f aca="false">IF(Q191="","",IF(Q191&lt;0,0,IF(Q191&lt;18,1,IF(Q191&lt;36,2,3))))</f>
        <v>2</v>
      </c>
      <c r="R192" s="124" t="n">
        <f aca="false">IF(R191="","",IF(R191&lt;0,0,IF(R191&lt;18,1,IF(R191&lt;36,2,3))))</f>
        <v>2</v>
      </c>
      <c r="S192" s="124" t="n">
        <f aca="false">IF(S191="","",IF(S191&lt;0,0,IF(S191&lt;18,1,IF(S191&lt;36,2,3))))</f>
        <v>2</v>
      </c>
      <c r="T192" s="124" t="n">
        <f aca="false">IF(T191="","",IF(T191&lt;0,0,IF(T191&lt;18,1,IF(T191&lt;36,2,3))))</f>
        <v>2</v>
      </c>
      <c r="U192" s="124" t="n">
        <f aca="false">IF(U191="","",IF(U191&lt;0,0,IF(U191&lt;18,1,IF(U191&lt;36,2,3))))</f>
        <v>2</v>
      </c>
      <c r="V192" s="124" t="n">
        <f aca="false">IF(V191="","",IF(V191&lt;0,0,IF(V191&lt;18,1,IF(V191&lt;36,2,3))))</f>
        <v>2</v>
      </c>
      <c r="W192" s="124" t="n">
        <f aca="false">IF(W191="","",IF(W191&lt;0,0,IF(W191&lt;18,1,IF(W191&lt;36,2,3))))</f>
        <v>2</v>
      </c>
      <c r="X192" s="124" t="n">
        <f aca="false">IF(X191="","",IF(X191&lt;0,0,IF(X191&lt;18,1,IF(X191&lt;36,2,3))))</f>
        <v>2</v>
      </c>
      <c r="Y192" s="124" t="n">
        <f aca="false">IF(Y191="","",IF(Y191&lt;0,0,IF(Y191&lt;18,1,IF(Y191&lt;36,2,3))))</f>
        <v>2</v>
      </c>
      <c r="Z192" s="124"/>
      <c r="AA192" s="124"/>
      <c r="AB192" s="124"/>
      <c r="AC192" s="124" t="n">
        <f aca="false">IF(AC191="","",IF(AC191&lt;0,0,IF(AC191&lt;18,1,IF(AC191&lt;36,2,3))))</f>
        <v>2</v>
      </c>
      <c r="AD192" s="124" t="n">
        <f aca="false">IF(AD191="","",IF(AD191&lt;0,0,IF(AD191&lt;18,1,IF(AD191&lt;36,2,3))))</f>
        <v>2</v>
      </c>
      <c r="AE192" s="124" t="n">
        <f aca="false">IF(AE191="","",IF(AE191&lt;0,0,IF(AE191&lt;18,1,IF(AE191&lt;36,2,3))))</f>
        <v>1</v>
      </c>
      <c r="AF192" s="124" t="n">
        <f aca="false">IF(AF191="","",IF(AF191&lt;0,0,IF(AF191&lt;18,1,IF(AF191&lt;36,2,3))))</f>
        <v>2</v>
      </c>
      <c r="AG192" s="124" t="n">
        <f aca="false">IF(AG191="","",IF(AG191&lt;0,0,IF(AG191&lt;18,1,IF(AG191&lt;36,2,3))))</f>
        <v>2</v>
      </c>
      <c r="AH192" s="124" t="n">
        <f aca="false">IF(AH191="","",IF(AH191&lt;0,0,IF(AH191&lt;18,1,IF(AH191&lt;36,2,3))))</f>
        <v>2</v>
      </c>
      <c r="AI192" s="124" t="n">
        <f aca="false">IF(AI191="","",IF(AI191&lt;0,0,IF(AI191&lt;18,1,IF(AI191&lt;36,2,3))))</f>
        <v>2</v>
      </c>
      <c r="AJ192" s="124" t="n">
        <f aca="false">IF(AJ191="","",IF(AJ191&lt;0,0,IF(AJ191&lt;18,1,IF(AJ191&lt;36,2,3))))</f>
        <v>2</v>
      </c>
      <c r="AK192" s="124" t="n">
        <f aca="false">IF(AK191="","",IF(AK191&lt;0,0,IF(AK191&lt;18,1,IF(AK191&lt;36,2,3))))</f>
        <v>2</v>
      </c>
      <c r="AL192" s="125"/>
      <c r="AM192" s="124"/>
      <c r="AN192" s="51"/>
      <c r="AO192" s="128" t="s">
        <v>34</v>
      </c>
    </row>
    <row r="193" customFormat="false" ht="17" hidden="false" customHeight="true" outlineLevel="0" collapsed="false">
      <c r="A193" s="139"/>
      <c r="B193" s="140"/>
      <c r="E193" s="97"/>
      <c r="F193" s="98"/>
      <c r="G193" s="98"/>
      <c r="H193" s="98"/>
      <c r="I193" s="98"/>
      <c r="J193" s="98"/>
      <c r="K193" s="98"/>
      <c r="L193" s="98"/>
      <c r="M193" s="129"/>
      <c r="N193" s="130" t="s">
        <v>35</v>
      </c>
      <c r="O193" s="92" t="s">
        <v>36</v>
      </c>
      <c r="P193" s="51"/>
      <c r="Q193" s="111" t="str">
        <f aca="false">IFERROR(IF((Q$4-Q190+2+Q192)&lt;0,0,IF(Q190="","",(Q$4-Q190+2+Q192))),"")</f>
        <v/>
      </c>
      <c r="R193" s="111" t="str">
        <f aca="false">IFERROR(IF((R$4-R190+2+R192)&lt;0,0,IF(R190="","",(R$4-R190+2+R192))),"")</f>
        <v/>
      </c>
      <c r="S193" s="111" t="str">
        <f aca="false">IFERROR(IF((S$4-S190+2+S192)&lt;0,0,IF(S190="","",(S$4-S190+2+S192))),"")</f>
        <v/>
      </c>
      <c r="T193" s="111" t="str">
        <f aca="false">IFERROR(IF((T$4-T190+2+T192)&lt;0,0,IF(T190="","",(T$4-T190+2+T192))),"")</f>
        <v/>
      </c>
      <c r="U193" s="111" t="str">
        <f aca="false">IFERROR(IF((U$4-U190+2+U192)&lt;0,0,IF(U190="","",(U$4-U190+2+U192))),"")</f>
        <v/>
      </c>
      <c r="V193" s="111" t="str">
        <f aca="false">IFERROR(IF((V$4-V190+2+V192)&lt;0,0,IF(V190="","",(V$4-V190+2+V192))),"")</f>
        <v/>
      </c>
      <c r="W193" s="111" t="str">
        <f aca="false">IFERROR(IF((W$4-W190+2+W192)&lt;0,0,IF(W190="","",(W$4-W190+2+W192))),"")</f>
        <v/>
      </c>
      <c r="X193" s="111" t="str">
        <f aca="false">IFERROR(IF((X$4-X190+2+X192)&lt;0,0,IF(X190="","",(X$4-X190+2+X192))),"")</f>
        <v/>
      </c>
      <c r="Y193" s="111" t="str">
        <f aca="false">IFERROR(IF((Y$4-Y190+2+Y192)&lt;0,0,IF(Y190="","",(Y$4-Y190+2+Y192))),"")</f>
        <v/>
      </c>
      <c r="Z193" s="124"/>
      <c r="AA193" s="18" t="n">
        <f aca="false">SUM(Q193:Y193)</f>
        <v>0</v>
      </c>
      <c r="AB193" s="124"/>
      <c r="AC193" s="111" t="str">
        <f aca="false">IFERROR(IF((AC$4-AC190+2+AC192)&lt;0,0,IF(AC190="","",(AC$4-AC190+2+AC192))),"")</f>
        <v/>
      </c>
      <c r="AD193" s="111" t="str">
        <f aca="false">IFERROR(IF((AD$4-AD190+2+AD192)&lt;0,0,IF(AD190="","",(AD$4-AD190+2+AD192))),"")</f>
        <v/>
      </c>
      <c r="AE193" s="111" t="str">
        <f aca="false">IFERROR(IF((AE$4-AE190+2+AE192)&lt;0,0,IF(AE190="","",(AE$4-AE190+2+AE192))),"")</f>
        <v/>
      </c>
      <c r="AF193" s="111" t="str">
        <f aca="false">IFERROR(IF((AF$4-AF190+2+AF192)&lt;0,0,IF(AF190="","",(AF$4-AF190+2+AF192))),"")</f>
        <v/>
      </c>
      <c r="AG193" s="111" t="str">
        <f aca="false">IFERROR(IF((AG$4-AG190+2+AG192)&lt;0,0,IF(AG190="","",(AG$4-AG190+2+AG192))),"")</f>
        <v/>
      </c>
      <c r="AH193" s="111" t="str">
        <f aca="false">IFERROR(IF((AH$4-AH190+2+AH192)&lt;0,0,IF(AH190="","",(AH$4-AH190+2+AH192))),"")</f>
        <v/>
      </c>
      <c r="AI193" s="111" t="str">
        <f aca="false">IFERROR(IF((AI$4-AI190+2+AI192)&lt;0,0,IF(AI190="","",(AI$4-AI190+2+AI192))),"")</f>
        <v/>
      </c>
      <c r="AJ193" s="111" t="str">
        <f aca="false">IFERROR(IF((AJ$4-AJ190+2+AJ192)&lt;0,0,IF(AJ190="","",(AJ$4-AJ190+2+AJ192))),"")</f>
        <v/>
      </c>
      <c r="AK193" s="111" t="str">
        <f aca="false">IFERROR(IF((AK$4-AK190+2+AK192)&lt;0,0,IF(AK190="","",(AK$4-AK190+2+AK192))),"")</f>
        <v/>
      </c>
      <c r="AL193" s="125"/>
      <c r="AM193" s="18" t="n">
        <f aca="false">SUM(AC193:AK193)</f>
        <v>0</v>
      </c>
      <c r="AN193" s="51"/>
      <c r="AO193" s="131" t="n">
        <f aca="false">SUM(AA193,AM193)</f>
        <v>0</v>
      </c>
    </row>
    <row r="194" customFormat="false" ht="17" hidden="false" customHeight="true" outlineLevel="0" collapsed="false">
      <c r="A194" s="139"/>
      <c r="B194" s="140"/>
    </row>
    <row r="195" customFormat="false" ht="17" hidden="false" customHeight="true" outlineLevel="0" collapsed="false">
      <c r="A195" s="139"/>
      <c r="B195" s="140"/>
      <c r="D195" s="113" t="s">
        <v>26</v>
      </c>
      <c r="E195" s="85"/>
      <c r="F195" s="86"/>
      <c r="G195" s="87" t="s">
        <v>24</v>
      </c>
      <c r="H195" s="87" t="s">
        <v>9</v>
      </c>
      <c r="I195" s="87" t="s">
        <v>10</v>
      </c>
      <c r="J195" s="87" t="s">
        <v>11</v>
      </c>
      <c r="K195" s="87" t="s">
        <v>12</v>
      </c>
      <c r="L195" s="88" t="s">
        <v>13</v>
      </c>
      <c r="M195" s="88" t="s">
        <v>14</v>
      </c>
      <c r="N195" s="88" t="s">
        <v>27</v>
      </c>
      <c r="O195" s="88" t="s">
        <v>28</v>
      </c>
      <c r="P195" s="114"/>
      <c r="Q195" s="115" t="n">
        <v>1</v>
      </c>
      <c r="R195" s="115" t="n">
        <v>2</v>
      </c>
      <c r="S195" s="115" t="n">
        <v>3</v>
      </c>
      <c r="T195" s="115" t="n">
        <v>4</v>
      </c>
      <c r="U195" s="115" t="n">
        <v>5</v>
      </c>
      <c r="V195" s="115" t="n">
        <v>6</v>
      </c>
      <c r="W195" s="115" t="n">
        <v>7</v>
      </c>
      <c r="X195" s="115" t="n">
        <v>8</v>
      </c>
      <c r="Y195" s="115" t="n">
        <v>9</v>
      </c>
      <c r="Z195" s="114"/>
      <c r="AA195" s="115" t="s">
        <v>1</v>
      </c>
      <c r="AB195" s="114"/>
      <c r="AC195" s="115" t="n">
        <v>10</v>
      </c>
      <c r="AD195" s="115" t="n">
        <v>11</v>
      </c>
      <c r="AE195" s="115" t="n">
        <v>12</v>
      </c>
      <c r="AF195" s="115" t="n">
        <v>13</v>
      </c>
      <c r="AG195" s="115" t="n">
        <v>14</v>
      </c>
      <c r="AH195" s="115" t="n">
        <v>15</v>
      </c>
      <c r="AI195" s="115" t="n">
        <v>16</v>
      </c>
      <c r="AJ195" s="115" t="n">
        <v>17</v>
      </c>
      <c r="AK195" s="115" t="n">
        <v>18</v>
      </c>
      <c r="AL195" s="30"/>
      <c r="AM195" s="115" t="s">
        <v>2</v>
      </c>
      <c r="AN195" s="32"/>
      <c r="AO195" s="116" t="s">
        <v>29</v>
      </c>
    </row>
    <row r="196" customFormat="false" ht="17" hidden="false" customHeight="true" outlineLevel="0" collapsed="false">
      <c r="A196" s="137" t="s">
        <v>67</v>
      </c>
      <c r="B196" s="133" t="n">
        <v>22</v>
      </c>
      <c r="D196" s="137" t="s">
        <v>67</v>
      </c>
      <c r="E196" s="90"/>
      <c r="F196" s="91"/>
      <c r="G196" s="120"/>
      <c r="H196" s="92" t="s">
        <v>31</v>
      </c>
      <c r="I196" s="92" t="s">
        <v>18</v>
      </c>
      <c r="J196" s="92" t="n">
        <v>72</v>
      </c>
      <c r="K196" s="92" t="n">
        <v>140</v>
      </c>
      <c r="L196" s="120" t="n">
        <v>12</v>
      </c>
      <c r="M196" s="94" t="n">
        <f aca="false">IF(L196="","X",(IFERROR(ROUND((L196*K196/113)+J196-$AO$4,0),"X")))</f>
        <v>33</v>
      </c>
      <c r="N196" s="121" t="n">
        <v>1</v>
      </c>
      <c r="O196" s="95" t="n">
        <v>22</v>
      </c>
      <c r="P196" s="23"/>
      <c r="Q196" s="122"/>
      <c r="R196" s="122"/>
      <c r="S196" s="122"/>
      <c r="T196" s="122"/>
      <c r="U196" s="122"/>
      <c r="V196" s="122"/>
      <c r="W196" s="122"/>
      <c r="X196" s="122"/>
      <c r="Y196" s="122"/>
      <c r="Z196" s="15"/>
      <c r="AA196" s="18" t="n">
        <f aca="false">SUM(Q196:Y196)</f>
        <v>0</v>
      </c>
      <c r="AB196" s="15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5"/>
      <c r="AM196" s="18" t="n">
        <f aca="false">SUM(AC196:AK196)</f>
        <v>0</v>
      </c>
      <c r="AN196" s="23"/>
      <c r="AO196" s="123" t="n">
        <f aca="false">AM196+AA196</f>
        <v>0</v>
      </c>
    </row>
    <row r="197" customFormat="false" ht="17" hidden="false" customHeight="true" outlineLevel="0" collapsed="false">
      <c r="A197" s="137"/>
      <c r="B197" s="133"/>
      <c r="E197" s="97"/>
      <c r="F197" s="98"/>
      <c r="G197" s="98"/>
      <c r="H197" s="98"/>
      <c r="I197" s="98"/>
      <c r="J197" s="98"/>
      <c r="K197" s="98"/>
      <c r="L197" s="98"/>
      <c r="M197" s="99" t="s">
        <v>19</v>
      </c>
      <c r="N197" s="99"/>
      <c r="O197" s="134"/>
      <c r="P197" s="51"/>
      <c r="Q197" s="124" t="n">
        <f aca="false">IFERROR($O196-Q$5,"")</f>
        <v>7</v>
      </c>
      <c r="R197" s="124" t="n">
        <f aca="false">IFERROR($O196-R$5,"")</f>
        <v>19</v>
      </c>
      <c r="S197" s="124" t="n">
        <f aca="false">IFERROR($O196-S$5,"")</f>
        <v>5</v>
      </c>
      <c r="T197" s="124" t="n">
        <f aca="false">IFERROR($O196-T$5,"")</f>
        <v>21</v>
      </c>
      <c r="U197" s="124" t="n">
        <f aca="false">IFERROR($O196-U$5,"")</f>
        <v>9</v>
      </c>
      <c r="V197" s="124" t="n">
        <f aca="false">IFERROR($O196-V$5,"")</f>
        <v>11</v>
      </c>
      <c r="W197" s="124" t="n">
        <f aca="false">IFERROR($O196-W$5,"")</f>
        <v>15</v>
      </c>
      <c r="X197" s="124" t="n">
        <f aca="false">IFERROR($O196-X$5,"")</f>
        <v>17</v>
      </c>
      <c r="Y197" s="124" t="n">
        <f aca="false">IFERROR($O196-Y$5,"")</f>
        <v>13</v>
      </c>
      <c r="Z197" s="124"/>
      <c r="AA197" s="124"/>
      <c r="AB197" s="124"/>
      <c r="AC197" s="124" t="n">
        <f aca="false">IFERROR($O196-AC$5,"")</f>
        <v>6</v>
      </c>
      <c r="AD197" s="124" t="n">
        <f aca="false">IFERROR($O196-AD$5,"")</f>
        <v>18</v>
      </c>
      <c r="AE197" s="124" t="n">
        <f aca="false">IFERROR($O196-AE$5,"")</f>
        <v>4</v>
      </c>
      <c r="AF197" s="124" t="n">
        <f aca="false">IFERROR($O196-AF$5,"")</f>
        <v>20</v>
      </c>
      <c r="AG197" s="124" t="n">
        <f aca="false">IFERROR($O196-AG$5,"")</f>
        <v>8</v>
      </c>
      <c r="AH197" s="124" t="n">
        <f aca="false">IFERROR($O196-AH$5,"")</f>
        <v>10</v>
      </c>
      <c r="AI197" s="124" t="n">
        <f aca="false">IFERROR($O196-AI$5,"")</f>
        <v>14</v>
      </c>
      <c r="AJ197" s="124" t="n">
        <f aca="false">IFERROR($O196-AJ$5,"")</f>
        <v>16</v>
      </c>
      <c r="AK197" s="124" t="n">
        <f aca="false">IFERROR($O196-AK$5,"")</f>
        <v>12</v>
      </c>
      <c r="AL197" s="125"/>
      <c r="AM197" s="124"/>
      <c r="AN197" s="51"/>
      <c r="AO197" s="51"/>
    </row>
    <row r="198" customFormat="false" ht="17" hidden="false" customHeight="true" outlineLevel="0" collapsed="false">
      <c r="A198" s="137"/>
      <c r="B198" s="133"/>
      <c r="E198" s="97"/>
      <c r="F198" s="98"/>
      <c r="G198" s="98"/>
      <c r="H198" s="98"/>
      <c r="I198" s="98"/>
      <c r="J198" s="98"/>
      <c r="K198" s="98"/>
      <c r="L198" s="98"/>
      <c r="M198" s="126" t="s">
        <v>32</v>
      </c>
      <c r="N198" s="126"/>
      <c r="O198" s="127" t="s">
        <v>33</v>
      </c>
      <c r="P198" s="51"/>
      <c r="Q198" s="124" t="n">
        <f aca="false">IF(Q197="","",IF(Q197&lt;0,0,IF(Q197&lt;18,1,IF(Q197&lt;36,2,3))))</f>
        <v>1</v>
      </c>
      <c r="R198" s="124" t="n">
        <f aca="false">IF(R197="","",IF(R197&lt;0,0,IF(R197&lt;18,1,IF(R197&lt;36,2,3))))</f>
        <v>2</v>
      </c>
      <c r="S198" s="124" t="n">
        <f aca="false">IF(S197="","",IF(S197&lt;0,0,IF(S197&lt;18,1,IF(S197&lt;36,2,3))))</f>
        <v>1</v>
      </c>
      <c r="T198" s="124" t="n">
        <f aca="false">IF(T197="","",IF(T197&lt;0,0,IF(T197&lt;18,1,IF(T197&lt;36,2,3))))</f>
        <v>2</v>
      </c>
      <c r="U198" s="124" t="n">
        <f aca="false">IF(U197="","",IF(U197&lt;0,0,IF(U197&lt;18,1,IF(U197&lt;36,2,3))))</f>
        <v>1</v>
      </c>
      <c r="V198" s="124" t="n">
        <f aca="false">IF(V197="","",IF(V197&lt;0,0,IF(V197&lt;18,1,IF(V197&lt;36,2,3))))</f>
        <v>1</v>
      </c>
      <c r="W198" s="124" t="n">
        <f aca="false">IF(W197="","",IF(W197&lt;0,0,IF(W197&lt;18,1,IF(W197&lt;36,2,3))))</f>
        <v>1</v>
      </c>
      <c r="X198" s="124" t="n">
        <f aca="false">IF(X197="","",IF(X197&lt;0,0,IF(X197&lt;18,1,IF(X197&lt;36,2,3))))</f>
        <v>1</v>
      </c>
      <c r="Y198" s="124" t="n">
        <f aca="false">IF(Y197="","",IF(Y197&lt;0,0,IF(Y197&lt;18,1,IF(Y197&lt;36,2,3))))</f>
        <v>1</v>
      </c>
      <c r="Z198" s="124"/>
      <c r="AA198" s="124"/>
      <c r="AB198" s="124"/>
      <c r="AC198" s="124" t="n">
        <f aca="false">IF(AC197="","",IF(AC197&lt;0,0,IF(AC197&lt;18,1,IF(AC197&lt;36,2,3))))</f>
        <v>1</v>
      </c>
      <c r="AD198" s="124" t="n">
        <f aca="false">IF(AD197="","",IF(AD197&lt;0,0,IF(AD197&lt;18,1,IF(AD197&lt;36,2,3))))</f>
        <v>2</v>
      </c>
      <c r="AE198" s="124" t="n">
        <f aca="false">IF(AE197="","",IF(AE197&lt;0,0,IF(AE197&lt;18,1,IF(AE197&lt;36,2,3))))</f>
        <v>1</v>
      </c>
      <c r="AF198" s="124" t="n">
        <f aca="false">IF(AF197="","",IF(AF197&lt;0,0,IF(AF197&lt;18,1,IF(AF197&lt;36,2,3))))</f>
        <v>2</v>
      </c>
      <c r="AG198" s="124" t="n">
        <f aca="false">IF(AG197="","",IF(AG197&lt;0,0,IF(AG197&lt;18,1,IF(AG197&lt;36,2,3))))</f>
        <v>1</v>
      </c>
      <c r="AH198" s="124" t="n">
        <f aca="false">IF(AH197="","",IF(AH197&lt;0,0,IF(AH197&lt;18,1,IF(AH197&lt;36,2,3))))</f>
        <v>1</v>
      </c>
      <c r="AI198" s="124" t="n">
        <f aca="false">IF(AI197="","",IF(AI197&lt;0,0,IF(AI197&lt;18,1,IF(AI197&lt;36,2,3))))</f>
        <v>1</v>
      </c>
      <c r="AJ198" s="124" t="n">
        <f aca="false">IF(AJ197="","",IF(AJ197&lt;0,0,IF(AJ197&lt;18,1,IF(AJ197&lt;36,2,3))))</f>
        <v>1</v>
      </c>
      <c r="AK198" s="124" t="n">
        <f aca="false">IF(AK197="","",IF(AK197&lt;0,0,IF(AK197&lt;18,1,IF(AK197&lt;36,2,3))))</f>
        <v>1</v>
      </c>
      <c r="AL198" s="125"/>
      <c r="AM198" s="124"/>
      <c r="AN198" s="51"/>
      <c r="AO198" s="128" t="s">
        <v>34</v>
      </c>
    </row>
    <row r="199" customFormat="false" ht="17" hidden="false" customHeight="true" outlineLevel="0" collapsed="false">
      <c r="A199" s="137"/>
      <c r="B199" s="133"/>
      <c r="E199" s="97"/>
      <c r="F199" s="98"/>
      <c r="G199" s="98"/>
      <c r="H199" s="98"/>
      <c r="I199" s="98"/>
      <c r="J199" s="98"/>
      <c r="K199" s="98"/>
      <c r="L199" s="98"/>
      <c r="M199" s="129"/>
      <c r="N199" s="130" t="s">
        <v>35</v>
      </c>
      <c r="O199" s="92" t="s">
        <v>36</v>
      </c>
      <c r="P199" s="51"/>
      <c r="Q199" s="111" t="str">
        <f aca="false">IFERROR(IF((Q$4-Q196+2+Q198)&lt;0,0,IF(Q196="","",(Q$4-Q196+2+Q198))),"")</f>
        <v/>
      </c>
      <c r="R199" s="111" t="str">
        <f aca="false">IFERROR(IF((R$4-R196+2+R198)&lt;0,0,IF(R196="","",(R$4-R196+2+R198))),"")</f>
        <v/>
      </c>
      <c r="S199" s="111" t="str">
        <f aca="false">IFERROR(IF((S$4-S196+2+S198)&lt;0,0,IF(S196="","",(S$4-S196+2+S198))),"")</f>
        <v/>
      </c>
      <c r="T199" s="111" t="str">
        <f aca="false">IFERROR(IF((T$4-T196+2+T198)&lt;0,0,IF(T196="","",(T$4-T196+2+T198))),"")</f>
        <v/>
      </c>
      <c r="U199" s="111" t="str">
        <f aca="false">IFERROR(IF((U$4-U196+2+U198)&lt;0,0,IF(U196="","",(U$4-U196+2+U198))),"")</f>
        <v/>
      </c>
      <c r="V199" s="111" t="str">
        <f aca="false">IFERROR(IF((V$4-V196+2+V198)&lt;0,0,IF(V196="","",(V$4-V196+2+V198))),"")</f>
        <v/>
      </c>
      <c r="W199" s="111" t="str">
        <f aca="false">IFERROR(IF((W$4-W196+2+W198)&lt;0,0,IF(W196="","",(W$4-W196+2+W198))),"")</f>
        <v/>
      </c>
      <c r="X199" s="111" t="str">
        <f aca="false">IFERROR(IF((X$4-X196+2+X198)&lt;0,0,IF(X196="","",(X$4-X196+2+X198))),"")</f>
        <v/>
      </c>
      <c r="Y199" s="111" t="str">
        <f aca="false">IFERROR(IF((Y$4-Y196+2+Y198)&lt;0,0,IF(Y196="","",(Y$4-Y196+2+Y198))),"")</f>
        <v/>
      </c>
      <c r="Z199" s="124"/>
      <c r="AA199" s="18" t="n">
        <f aca="false">SUM(Q199:Y199)</f>
        <v>0</v>
      </c>
      <c r="AB199" s="124"/>
      <c r="AC199" s="111" t="str">
        <f aca="false">IFERROR(IF((AC$4-AC196+2+AC198)&lt;0,0,IF(AC196="","",(AC$4-AC196+2+AC198))),"")</f>
        <v/>
      </c>
      <c r="AD199" s="111" t="str">
        <f aca="false">IFERROR(IF((AD$4-AD196+2+AD198)&lt;0,0,IF(AD196="","",(AD$4-AD196+2+AD198))),"")</f>
        <v/>
      </c>
      <c r="AE199" s="111" t="str">
        <f aca="false">IFERROR(IF((AE$4-AE196+2+AE198)&lt;0,0,IF(AE196="","",(AE$4-AE196+2+AE198))),"")</f>
        <v/>
      </c>
      <c r="AF199" s="111" t="str">
        <f aca="false">IFERROR(IF((AF$4-AF196+2+AF198)&lt;0,0,IF(AF196="","",(AF$4-AF196+2+AF198))),"")</f>
        <v/>
      </c>
      <c r="AG199" s="111" t="str">
        <f aca="false">IFERROR(IF((AG$4-AG196+2+AG198)&lt;0,0,IF(AG196="","",(AG$4-AG196+2+AG198))),"")</f>
        <v/>
      </c>
      <c r="AH199" s="111" t="str">
        <f aca="false">IFERROR(IF((AH$4-AH196+2+AH198)&lt;0,0,IF(AH196="","",(AH$4-AH196+2+AH198))),"")</f>
        <v/>
      </c>
      <c r="AI199" s="111" t="str">
        <f aca="false">IFERROR(IF((AI$4-AI196+2+AI198)&lt;0,0,IF(AI196="","",(AI$4-AI196+2+AI198))),"")</f>
        <v/>
      </c>
      <c r="AJ199" s="111" t="str">
        <f aca="false">IFERROR(IF((AJ$4-AJ196+2+AJ198)&lt;0,0,IF(AJ196="","",(AJ$4-AJ196+2+AJ198))),"")</f>
        <v/>
      </c>
      <c r="AK199" s="111" t="str">
        <f aca="false">IFERROR(IF((AK$4-AK196+2+AK198)&lt;0,0,IF(AK196="","",(AK$4-AK196+2+AK198))),"")</f>
        <v/>
      </c>
      <c r="AL199" s="125"/>
      <c r="AM199" s="18" t="n">
        <f aca="false">SUM(AC199:AK199)</f>
        <v>0</v>
      </c>
      <c r="AN199" s="51"/>
      <c r="AO199" s="131" t="n">
        <f aca="false">SUM(AA199,AM199)</f>
        <v>0</v>
      </c>
    </row>
    <row r="200" customFormat="false" ht="17" hidden="false" customHeight="true" outlineLevel="0" collapsed="false">
      <c r="A200" s="137"/>
      <c r="B200" s="133"/>
    </row>
    <row r="201" customFormat="false" ht="17" hidden="false" customHeight="true" outlineLevel="0" collapsed="false">
      <c r="A201" s="137"/>
      <c r="B201" s="133"/>
      <c r="D201" s="113" t="s">
        <v>26</v>
      </c>
      <c r="E201" s="85"/>
      <c r="F201" s="86"/>
      <c r="G201" s="87" t="s">
        <v>24</v>
      </c>
      <c r="H201" s="87" t="s">
        <v>9</v>
      </c>
      <c r="I201" s="87" t="s">
        <v>10</v>
      </c>
      <c r="J201" s="87" t="s">
        <v>11</v>
      </c>
      <c r="K201" s="87" t="s">
        <v>12</v>
      </c>
      <c r="L201" s="88" t="s">
        <v>13</v>
      </c>
      <c r="M201" s="88" t="s">
        <v>14</v>
      </c>
      <c r="N201" s="88" t="s">
        <v>27</v>
      </c>
      <c r="O201" s="88" t="s">
        <v>28</v>
      </c>
      <c r="P201" s="114"/>
      <c r="Q201" s="115" t="n">
        <v>1</v>
      </c>
      <c r="R201" s="115" t="n">
        <v>2</v>
      </c>
      <c r="S201" s="115" t="n">
        <v>3</v>
      </c>
      <c r="T201" s="115" t="n">
        <v>4</v>
      </c>
      <c r="U201" s="115" t="n">
        <v>5</v>
      </c>
      <c r="V201" s="115" t="n">
        <v>6</v>
      </c>
      <c r="W201" s="115" t="n">
        <v>7</v>
      </c>
      <c r="X201" s="115" t="n">
        <v>8</v>
      </c>
      <c r="Y201" s="115" t="n">
        <v>9</v>
      </c>
      <c r="Z201" s="114"/>
      <c r="AA201" s="115" t="s">
        <v>1</v>
      </c>
      <c r="AB201" s="114"/>
      <c r="AC201" s="115" t="n">
        <v>10</v>
      </c>
      <c r="AD201" s="115" t="n">
        <v>11</v>
      </c>
      <c r="AE201" s="115" t="n">
        <v>12</v>
      </c>
      <c r="AF201" s="115" t="n">
        <v>13</v>
      </c>
      <c r="AG201" s="115" t="n">
        <v>14</v>
      </c>
      <c r="AH201" s="115" t="n">
        <v>15</v>
      </c>
      <c r="AI201" s="115" t="n">
        <v>16</v>
      </c>
      <c r="AJ201" s="115" t="n">
        <v>17</v>
      </c>
      <c r="AK201" s="115" t="n">
        <v>18</v>
      </c>
      <c r="AL201" s="30"/>
      <c r="AM201" s="115" t="s">
        <v>2</v>
      </c>
      <c r="AN201" s="32"/>
      <c r="AO201" s="116" t="s">
        <v>29</v>
      </c>
    </row>
    <row r="202" customFormat="false" ht="17" hidden="false" customHeight="true" outlineLevel="0" collapsed="false">
      <c r="A202" s="137" t="s">
        <v>68</v>
      </c>
      <c r="B202" s="133" t="n">
        <v>0</v>
      </c>
      <c r="D202" s="137" t="s">
        <v>68</v>
      </c>
      <c r="E202" s="90"/>
      <c r="F202" s="91"/>
      <c r="G202" s="120"/>
      <c r="H202" s="92" t="s">
        <v>31</v>
      </c>
      <c r="I202" s="92" t="s">
        <v>18</v>
      </c>
      <c r="J202" s="92" t="n">
        <v>72</v>
      </c>
      <c r="K202" s="92" t="n">
        <v>140</v>
      </c>
      <c r="L202" s="120" t="n">
        <v>12</v>
      </c>
      <c r="M202" s="94" t="n">
        <f aca="false">IF(L202="","X",(IFERROR(ROUND((L202*K202/113)+J202-$AO$4,0),"X")))</f>
        <v>33</v>
      </c>
      <c r="N202" s="121" t="n">
        <v>1</v>
      </c>
      <c r="O202" s="95" t="n">
        <v>0</v>
      </c>
      <c r="P202" s="23"/>
      <c r="Q202" s="122"/>
      <c r="R202" s="122"/>
      <c r="S202" s="122"/>
      <c r="T202" s="122"/>
      <c r="U202" s="122"/>
      <c r="V202" s="122"/>
      <c r="W202" s="122"/>
      <c r="X202" s="122"/>
      <c r="Y202" s="122"/>
      <c r="Z202" s="15"/>
      <c r="AA202" s="18" t="n">
        <f aca="false">SUM(Q202:Y202)</f>
        <v>0</v>
      </c>
      <c r="AB202" s="15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5"/>
      <c r="AM202" s="18" t="n">
        <f aca="false">SUM(AC202:AK202)</f>
        <v>0</v>
      </c>
      <c r="AN202" s="23"/>
      <c r="AO202" s="123" t="n">
        <f aca="false">AM202+AA202</f>
        <v>0</v>
      </c>
    </row>
    <row r="203" customFormat="false" ht="17" hidden="false" customHeight="true" outlineLevel="0" collapsed="false">
      <c r="A203" s="137"/>
      <c r="B203" s="133"/>
      <c r="E203" s="97"/>
      <c r="F203" s="98"/>
      <c r="G203" s="98"/>
      <c r="H203" s="98"/>
      <c r="I203" s="98"/>
      <c r="J203" s="98"/>
      <c r="K203" s="98"/>
      <c r="L203" s="98"/>
      <c r="M203" s="99" t="s">
        <v>19</v>
      </c>
      <c r="N203" s="99"/>
      <c r="O203" s="99"/>
      <c r="P203" s="51"/>
      <c r="Q203" s="124" t="n">
        <f aca="false">IFERROR($O202-Q$5,"")</f>
        <v>-15</v>
      </c>
      <c r="R203" s="124" t="n">
        <f aca="false">IFERROR($O202-R$5,"")</f>
        <v>-3</v>
      </c>
      <c r="S203" s="124" t="n">
        <f aca="false">IFERROR($O202-S$5,"")</f>
        <v>-17</v>
      </c>
      <c r="T203" s="124" t="n">
        <f aca="false">IFERROR($O202-T$5,"")</f>
        <v>-1</v>
      </c>
      <c r="U203" s="124" t="n">
        <f aca="false">IFERROR($O202-U$5,"")</f>
        <v>-13</v>
      </c>
      <c r="V203" s="124" t="n">
        <f aca="false">IFERROR($O202-V$5,"")</f>
        <v>-11</v>
      </c>
      <c r="W203" s="124" t="n">
        <f aca="false">IFERROR($O202-W$5,"")</f>
        <v>-7</v>
      </c>
      <c r="X203" s="124" t="n">
        <f aca="false">IFERROR($O202-X$5,"")</f>
        <v>-5</v>
      </c>
      <c r="Y203" s="124" t="n">
        <f aca="false">IFERROR($O202-Y$5,"")</f>
        <v>-9</v>
      </c>
      <c r="Z203" s="124"/>
      <c r="AA203" s="124"/>
      <c r="AB203" s="124"/>
      <c r="AC203" s="124" t="n">
        <f aca="false">IFERROR($O202-AC$5,"")</f>
        <v>-16</v>
      </c>
      <c r="AD203" s="124" t="n">
        <f aca="false">IFERROR($O202-AD$5,"")</f>
        <v>-4</v>
      </c>
      <c r="AE203" s="124" t="n">
        <f aca="false">IFERROR($O202-AE$5,"")</f>
        <v>-18</v>
      </c>
      <c r="AF203" s="124" t="n">
        <f aca="false">IFERROR($O202-AF$5,"")</f>
        <v>-2</v>
      </c>
      <c r="AG203" s="124" t="n">
        <f aca="false">IFERROR($O202-AG$5,"")</f>
        <v>-14</v>
      </c>
      <c r="AH203" s="124" t="n">
        <f aca="false">IFERROR($O202-AH$5,"")</f>
        <v>-12</v>
      </c>
      <c r="AI203" s="124" t="n">
        <f aca="false">IFERROR($O202-AI$5,"")</f>
        <v>-8</v>
      </c>
      <c r="AJ203" s="124" t="n">
        <f aca="false">IFERROR($O202-AJ$5,"")</f>
        <v>-6</v>
      </c>
      <c r="AK203" s="124" t="n">
        <f aca="false">IFERROR($O202-AK$5,"")</f>
        <v>-10</v>
      </c>
      <c r="AL203" s="125"/>
      <c r="AM203" s="124"/>
      <c r="AN203" s="51"/>
      <c r="AO203" s="51"/>
    </row>
    <row r="204" customFormat="false" ht="17" hidden="false" customHeight="true" outlineLevel="0" collapsed="false">
      <c r="A204" s="137"/>
      <c r="B204" s="133"/>
      <c r="E204" s="97"/>
      <c r="F204" s="98"/>
      <c r="G204" s="98"/>
      <c r="H204" s="98"/>
      <c r="I204" s="98"/>
      <c r="J204" s="98"/>
      <c r="K204" s="98"/>
      <c r="L204" s="98"/>
      <c r="M204" s="126" t="s">
        <v>32</v>
      </c>
      <c r="N204" s="126"/>
      <c r="O204" s="127" t="s">
        <v>33</v>
      </c>
      <c r="P204" s="51"/>
      <c r="Q204" s="124" t="n">
        <f aca="false">IF(Q203="","",IF(Q203&lt;0,0,IF(Q203&lt;18,1,IF(Q203&lt;36,2,3))))</f>
        <v>0</v>
      </c>
      <c r="R204" s="124" t="n">
        <f aca="false">IF(R203="","",IF(R203&lt;0,0,IF(R203&lt;18,1,IF(R203&lt;36,2,3))))</f>
        <v>0</v>
      </c>
      <c r="S204" s="124" t="n">
        <f aca="false">IF(S203="","",IF(S203&lt;0,0,IF(S203&lt;18,1,IF(S203&lt;36,2,3))))</f>
        <v>0</v>
      </c>
      <c r="T204" s="124" t="n">
        <f aca="false">IF(T203="","",IF(T203&lt;0,0,IF(T203&lt;18,1,IF(T203&lt;36,2,3))))</f>
        <v>0</v>
      </c>
      <c r="U204" s="124" t="n">
        <f aca="false">IF(U203="","",IF(U203&lt;0,0,IF(U203&lt;18,1,IF(U203&lt;36,2,3))))</f>
        <v>0</v>
      </c>
      <c r="V204" s="124" t="n">
        <f aca="false">IF(V203="","",IF(V203&lt;0,0,IF(V203&lt;18,1,IF(V203&lt;36,2,3))))</f>
        <v>0</v>
      </c>
      <c r="W204" s="124" t="n">
        <f aca="false">IF(W203="","",IF(W203&lt;0,0,IF(W203&lt;18,1,IF(W203&lt;36,2,3))))</f>
        <v>0</v>
      </c>
      <c r="X204" s="124" t="n">
        <f aca="false">IF(X203="","",IF(X203&lt;0,0,IF(X203&lt;18,1,IF(X203&lt;36,2,3))))</f>
        <v>0</v>
      </c>
      <c r="Y204" s="124" t="n">
        <f aca="false">IF(Y203="","",IF(Y203&lt;0,0,IF(Y203&lt;18,1,IF(Y203&lt;36,2,3))))</f>
        <v>0</v>
      </c>
      <c r="Z204" s="124"/>
      <c r="AA204" s="124"/>
      <c r="AB204" s="124"/>
      <c r="AC204" s="124" t="n">
        <f aca="false">IF(AC203="","",IF(AC203&lt;0,0,IF(AC203&lt;18,1,IF(AC203&lt;36,2,3))))</f>
        <v>0</v>
      </c>
      <c r="AD204" s="124" t="n">
        <f aca="false">IF(AD203="","",IF(AD203&lt;0,0,IF(AD203&lt;18,1,IF(AD203&lt;36,2,3))))</f>
        <v>0</v>
      </c>
      <c r="AE204" s="124" t="n">
        <f aca="false">IF(AE203="","",IF(AE203&lt;0,0,IF(AE203&lt;18,1,IF(AE203&lt;36,2,3))))</f>
        <v>0</v>
      </c>
      <c r="AF204" s="124" t="n">
        <f aca="false">IF(AF203="","",IF(AF203&lt;0,0,IF(AF203&lt;18,1,IF(AF203&lt;36,2,3))))</f>
        <v>0</v>
      </c>
      <c r="AG204" s="124" t="n">
        <f aca="false">IF(AG203="","",IF(AG203&lt;0,0,IF(AG203&lt;18,1,IF(AG203&lt;36,2,3))))</f>
        <v>0</v>
      </c>
      <c r="AH204" s="124" t="n">
        <f aca="false">IF(AH203="","",IF(AH203&lt;0,0,IF(AH203&lt;18,1,IF(AH203&lt;36,2,3))))</f>
        <v>0</v>
      </c>
      <c r="AI204" s="124" t="n">
        <f aca="false">IF(AI203="","",IF(AI203&lt;0,0,IF(AI203&lt;18,1,IF(AI203&lt;36,2,3))))</f>
        <v>0</v>
      </c>
      <c r="AJ204" s="124" t="n">
        <f aca="false">IF(AJ203="","",IF(AJ203&lt;0,0,IF(AJ203&lt;18,1,IF(AJ203&lt;36,2,3))))</f>
        <v>0</v>
      </c>
      <c r="AK204" s="124" t="n">
        <f aca="false">IF(AK203="","",IF(AK203&lt;0,0,IF(AK203&lt;18,1,IF(AK203&lt;36,2,3))))</f>
        <v>0</v>
      </c>
      <c r="AL204" s="125"/>
      <c r="AM204" s="124"/>
      <c r="AN204" s="51"/>
      <c r="AO204" s="128" t="s">
        <v>34</v>
      </c>
    </row>
    <row r="205" customFormat="false" ht="17" hidden="false" customHeight="true" outlineLevel="0" collapsed="false">
      <c r="A205" s="137"/>
      <c r="B205" s="133"/>
      <c r="E205" s="97"/>
      <c r="F205" s="98"/>
      <c r="G205" s="98"/>
      <c r="H205" s="98"/>
      <c r="I205" s="98"/>
      <c r="J205" s="98"/>
      <c r="K205" s="98"/>
      <c r="L205" s="98"/>
      <c r="M205" s="129"/>
      <c r="N205" s="130" t="s">
        <v>35</v>
      </c>
      <c r="O205" s="92" t="s">
        <v>36</v>
      </c>
      <c r="P205" s="51"/>
      <c r="Q205" s="111" t="str">
        <f aca="false">IFERROR(IF((Q$4-Q202+2+Q204)&lt;0,0,IF(Q202="","",(Q$4-Q202+2+Q204))),"")</f>
        <v/>
      </c>
      <c r="R205" s="111" t="str">
        <f aca="false">IFERROR(IF((R$4-R202+2+R204)&lt;0,0,IF(R202="","",(R$4-R202+2+R204))),"")</f>
        <v/>
      </c>
      <c r="S205" s="111" t="str">
        <f aca="false">IFERROR(IF((S$4-S202+2+S204)&lt;0,0,IF(S202="","",(S$4-S202+2+S204))),"")</f>
        <v/>
      </c>
      <c r="T205" s="111" t="str">
        <f aca="false">IFERROR(IF((T$4-T202+2+T204)&lt;0,0,IF(T202="","",(T$4-T202+2+T204))),"")</f>
        <v/>
      </c>
      <c r="U205" s="111" t="str">
        <f aca="false">IFERROR(IF((U$4-U202+2+U204)&lt;0,0,IF(U202="","",(U$4-U202+2+U204))),"")</f>
        <v/>
      </c>
      <c r="V205" s="111" t="str">
        <f aca="false">IFERROR(IF((V$4-V202+2+V204)&lt;0,0,IF(V202="","",(V$4-V202+2+V204))),"")</f>
        <v/>
      </c>
      <c r="W205" s="111" t="str">
        <f aca="false">IFERROR(IF((W$4-W202+2+W204)&lt;0,0,IF(W202="","",(W$4-W202+2+W204))),"")</f>
        <v/>
      </c>
      <c r="X205" s="111" t="str">
        <f aca="false">IFERROR(IF((X$4-X202+2+X204)&lt;0,0,IF(X202="","",(X$4-X202+2+X204))),"")</f>
        <v/>
      </c>
      <c r="Y205" s="111" t="str">
        <f aca="false">IFERROR(IF((Y$4-Y202+2+Y204)&lt;0,0,IF(Y202="","",(Y$4-Y202+2+Y204))),"")</f>
        <v/>
      </c>
      <c r="Z205" s="124"/>
      <c r="AA205" s="18" t="n">
        <f aca="false">SUM(Q205:Y205)</f>
        <v>0</v>
      </c>
      <c r="AB205" s="124"/>
      <c r="AC205" s="111" t="str">
        <f aca="false">IFERROR(IF((AC$4-AC202+2+AC204)&lt;0,0,IF(AC202="","",(AC$4-AC202+2+AC204))),"")</f>
        <v/>
      </c>
      <c r="AD205" s="111" t="str">
        <f aca="false">IFERROR(IF((AD$4-AD202+2+AD204)&lt;0,0,IF(AD202="","",(AD$4-AD202+2+AD204))),"")</f>
        <v/>
      </c>
      <c r="AE205" s="111" t="str">
        <f aca="false">IFERROR(IF((AE$4-AE202+2+AE204)&lt;0,0,IF(AE202="","",(AE$4-AE202+2+AE204))),"")</f>
        <v/>
      </c>
      <c r="AF205" s="111" t="str">
        <f aca="false">IFERROR(IF((AF$4-AF202+2+AF204)&lt;0,0,IF(AF202="","",(AF$4-AF202+2+AF204))),"")</f>
        <v/>
      </c>
      <c r="AG205" s="111" t="str">
        <f aca="false">IFERROR(IF((AG$4-AG202+2+AG204)&lt;0,0,IF(AG202="","",(AG$4-AG202+2+AG204))),"")</f>
        <v/>
      </c>
      <c r="AH205" s="111" t="str">
        <f aca="false">IFERROR(IF((AH$4-AH202+2+AH204)&lt;0,0,IF(AH202="","",(AH$4-AH202+2+AH204))),"")</f>
        <v/>
      </c>
      <c r="AI205" s="111" t="str">
        <f aca="false">IFERROR(IF((AI$4-AI202+2+AI204)&lt;0,0,IF(AI202="","",(AI$4-AI202+2+AI204))),"")</f>
        <v/>
      </c>
      <c r="AJ205" s="111" t="str">
        <f aca="false">IFERROR(IF((AJ$4-AJ202+2+AJ204)&lt;0,0,IF(AJ202="","",(AJ$4-AJ202+2+AJ204))),"")</f>
        <v/>
      </c>
      <c r="AK205" s="111" t="str">
        <f aca="false">IFERROR(IF((AK$4-AK202+2+AK204)&lt;0,0,IF(AK202="","",(AK$4-AK202+2+AK204))),"")</f>
        <v/>
      </c>
      <c r="AL205" s="125"/>
      <c r="AM205" s="18" t="n">
        <f aca="false">SUM(AC205:AK205)</f>
        <v>0</v>
      </c>
      <c r="AN205" s="51"/>
      <c r="AO205" s="131" t="n">
        <f aca="false">SUM(AA205,AM205)</f>
        <v>0</v>
      </c>
    </row>
    <row r="206" customFormat="false" ht="17" hidden="false" customHeight="true" outlineLevel="0" collapsed="false">
      <c r="A206" s="137"/>
      <c r="B206" s="133"/>
    </row>
    <row r="207" customFormat="false" ht="17" hidden="false" customHeight="true" outlineLevel="0" collapsed="false">
      <c r="A207" s="137"/>
      <c r="B207" s="133"/>
      <c r="D207" s="113" t="s">
        <v>26</v>
      </c>
      <c r="E207" s="85"/>
      <c r="F207" s="86"/>
      <c r="G207" s="87" t="s">
        <v>24</v>
      </c>
      <c r="H207" s="87" t="s">
        <v>9</v>
      </c>
      <c r="I207" s="87" t="s">
        <v>10</v>
      </c>
      <c r="J207" s="87" t="s">
        <v>11</v>
      </c>
      <c r="K207" s="87" t="s">
        <v>12</v>
      </c>
      <c r="L207" s="88" t="s">
        <v>13</v>
      </c>
      <c r="M207" s="88" t="s">
        <v>14</v>
      </c>
      <c r="N207" s="88" t="s">
        <v>27</v>
      </c>
      <c r="O207" s="88" t="s">
        <v>28</v>
      </c>
      <c r="P207" s="114"/>
      <c r="Q207" s="115" t="n">
        <v>1</v>
      </c>
      <c r="R207" s="115" t="n">
        <v>2</v>
      </c>
      <c r="S207" s="115" t="n">
        <v>3</v>
      </c>
      <c r="T207" s="115" t="n">
        <v>4</v>
      </c>
      <c r="U207" s="115" t="n">
        <v>5</v>
      </c>
      <c r="V207" s="115" t="n">
        <v>6</v>
      </c>
      <c r="W207" s="115" t="n">
        <v>7</v>
      </c>
      <c r="X207" s="115" t="n">
        <v>8</v>
      </c>
      <c r="Y207" s="115" t="n">
        <v>9</v>
      </c>
      <c r="Z207" s="114"/>
      <c r="AA207" s="115" t="s">
        <v>1</v>
      </c>
      <c r="AB207" s="114"/>
      <c r="AC207" s="115" t="n">
        <v>10</v>
      </c>
      <c r="AD207" s="115" t="n">
        <v>11</v>
      </c>
      <c r="AE207" s="115" t="n">
        <v>12</v>
      </c>
      <c r="AF207" s="115" t="n">
        <v>13</v>
      </c>
      <c r="AG207" s="115" t="n">
        <v>14</v>
      </c>
      <c r="AH207" s="115" t="n">
        <v>15</v>
      </c>
      <c r="AI207" s="115" t="n">
        <v>16</v>
      </c>
      <c r="AJ207" s="115" t="n">
        <v>17</v>
      </c>
      <c r="AK207" s="115" t="n">
        <v>18</v>
      </c>
      <c r="AL207" s="30"/>
      <c r="AM207" s="115" t="s">
        <v>2</v>
      </c>
      <c r="AN207" s="32"/>
      <c r="AO207" s="116" t="s">
        <v>29</v>
      </c>
    </row>
    <row r="208" customFormat="false" ht="17" hidden="false" customHeight="true" outlineLevel="0" collapsed="false">
      <c r="A208" s="117" t="s">
        <v>69</v>
      </c>
      <c r="B208" s="140" t="n">
        <v>18</v>
      </c>
      <c r="D208" s="132" t="s">
        <v>69</v>
      </c>
      <c r="E208" s="90"/>
      <c r="F208" s="91"/>
      <c r="G208" s="120"/>
      <c r="H208" s="92" t="s">
        <v>31</v>
      </c>
      <c r="I208" s="92" t="s">
        <v>18</v>
      </c>
      <c r="J208" s="92" t="n">
        <v>72</v>
      </c>
      <c r="K208" s="92" t="n">
        <v>140</v>
      </c>
      <c r="L208" s="120" t="n">
        <v>12</v>
      </c>
      <c r="M208" s="94" t="n">
        <f aca="false">IF(L208="","X",(IFERROR(ROUND((L208*K208/113)+J208-$AO$4,0),"X")))</f>
        <v>33</v>
      </c>
      <c r="N208" s="121" t="n">
        <v>1</v>
      </c>
      <c r="O208" s="95" t="n">
        <v>18</v>
      </c>
      <c r="P208" s="23"/>
      <c r="Q208" s="122"/>
      <c r="R208" s="122"/>
      <c r="S208" s="122"/>
      <c r="T208" s="122"/>
      <c r="U208" s="122"/>
      <c r="V208" s="122"/>
      <c r="W208" s="122"/>
      <c r="X208" s="122"/>
      <c r="Y208" s="122"/>
      <c r="Z208" s="15"/>
      <c r="AA208" s="18" t="n">
        <f aca="false">SUM(Q208:Y208)</f>
        <v>0</v>
      </c>
      <c r="AB208" s="15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5"/>
      <c r="AM208" s="18" t="n">
        <f aca="false">SUM(AC208:AK208)</f>
        <v>0</v>
      </c>
      <c r="AN208" s="23"/>
      <c r="AO208" s="123" t="n">
        <f aca="false">AM208+AA208</f>
        <v>0</v>
      </c>
    </row>
    <row r="209" customFormat="false" ht="17" hidden="false" customHeight="true" outlineLevel="0" collapsed="false">
      <c r="A209" s="132"/>
      <c r="B209" s="140"/>
      <c r="E209" s="97"/>
      <c r="F209" s="98"/>
      <c r="G209" s="98"/>
      <c r="H209" s="98"/>
      <c r="I209" s="98"/>
      <c r="J209" s="98"/>
      <c r="K209" s="98"/>
      <c r="L209" s="98"/>
      <c r="M209" s="99" t="s">
        <v>19</v>
      </c>
      <c r="N209" s="99"/>
      <c r="O209" s="134"/>
      <c r="P209" s="51"/>
      <c r="Q209" s="124" t="n">
        <f aca="false">IFERROR($O208-Q$5,"")</f>
        <v>3</v>
      </c>
      <c r="R209" s="124" t="n">
        <f aca="false">IFERROR($O208-R$5,"")</f>
        <v>15</v>
      </c>
      <c r="S209" s="124" t="n">
        <f aca="false">IFERROR($O208-S$5,"")</f>
        <v>1</v>
      </c>
      <c r="T209" s="124" t="n">
        <f aca="false">IFERROR($O208-T$5,"")</f>
        <v>17</v>
      </c>
      <c r="U209" s="124" t="n">
        <f aca="false">IFERROR($O208-U$5,"")</f>
        <v>5</v>
      </c>
      <c r="V209" s="124" t="n">
        <f aca="false">IFERROR($O208-V$5,"")</f>
        <v>7</v>
      </c>
      <c r="W209" s="124" t="n">
        <f aca="false">IFERROR($O208-W$5,"")</f>
        <v>11</v>
      </c>
      <c r="X209" s="124" t="n">
        <f aca="false">IFERROR($O208-X$5,"")</f>
        <v>13</v>
      </c>
      <c r="Y209" s="124" t="n">
        <f aca="false">IFERROR($O208-Y$5,"")</f>
        <v>9</v>
      </c>
      <c r="Z209" s="124"/>
      <c r="AA209" s="124"/>
      <c r="AB209" s="124"/>
      <c r="AC209" s="124" t="n">
        <f aca="false">IFERROR($O208-AC$5,"")</f>
        <v>2</v>
      </c>
      <c r="AD209" s="124" t="n">
        <f aca="false">IFERROR($O208-AD$5,"")</f>
        <v>14</v>
      </c>
      <c r="AE209" s="124" t="n">
        <f aca="false">IFERROR($O208-AE$5,"")</f>
        <v>0</v>
      </c>
      <c r="AF209" s="124" t="n">
        <f aca="false">IFERROR($O208-AF$5,"")</f>
        <v>16</v>
      </c>
      <c r="AG209" s="124" t="n">
        <f aca="false">IFERROR($O208-AG$5,"")</f>
        <v>4</v>
      </c>
      <c r="AH209" s="124" t="n">
        <f aca="false">IFERROR($O208-AH$5,"")</f>
        <v>6</v>
      </c>
      <c r="AI209" s="124" t="n">
        <f aca="false">IFERROR($O208-AI$5,"")</f>
        <v>10</v>
      </c>
      <c r="AJ209" s="124" t="n">
        <f aca="false">IFERROR($O208-AJ$5,"")</f>
        <v>12</v>
      </c>
      <c r="AK209" s="124" t="n">
        <f aca="false">IFERROR($O208-AK$5,"")</f>
        <v>8</v>
      </c>
      <c r="AL209" s="125"/>
      <c r="AM209" s="124"/>
      <c r="AN209" s="51"/>
      <c r="AO209" s="51"/>
    </row>
    <row r="210" customFormat="false" ht="17" hidden="false" customHeight="true" outlineLevel="0" collapsed="false">
      <c r="A210" s="132"/>
      <c r="B210" s="140"/>
      <c r="E210" s="97"/>
      <c r="F210" s="98"/>
      <c r="G210" s="98"/>
      <c r="H210" s="98"/>
      <c r="I210" s="98"/>
      <c r="J210" s="98"/>
      <c r="K210" s="98"/>
      <c r="L210" s="98"/>
      <c r="M210" s="126" t="s">
        <v>32</v>
      </c>
      <c r="N210" s="126"/>
      <c r="O210" s="127" t="s">
        <v>33</v>
      </c>
      <c r="P210" s="51"/>
      <c r="Q210" s="124" t="n">
        <f aca="false">IF(Q209="","",IF(Q209&lt;0,0,IF(Q209&lt;18,1,IF(Q209&lt;36,2,3))))</f>
        <v>1</v>
      </c>
      <c r="R210" s="124" t="n">
        <f aca="false">IF(R209="","",IF(R209&lt;0,0,IF(R209&lt;18,1,IF(R209&lt;36,2,3))))</f>
        <v>1</v>
      </c>
      <c r="S210" s="124" t="n">
        <f aca="false">IF(S209="","",IF(S209&lt;0,0,IF(S209&lt;18,1,IF(S209&lt;36,2,3))))</f>
        <v>1</v>
      </c>
      <c r="T210" s="124" t="n">
        <f aca="false">IF(T209="","",IF(T209&lt;0,0,IF(T209&lt;18,1,IF(T209&lt;36,2,3))))</f>
        <v>1</v>
      </c>
      <c r="U210" s="124" t="n">
        <f aca="false">IF(U209="","",IF(U209&lt;0,0,IF(U209&lt;18,1,IF(U209&lt;36,2,3))))</f>
        <v>1</v>
      </c>
      <c r="V210" s="124" t="n">
        <f aca="false">IF(V209="","",IF(V209&lt;0,0,IF(V209&lt;18,1,IF(V209&lt;36,2,3))))</f>
        <v>1</v>
      </c>
      <c r="W210" s="124" t="n">
        <f aca="false">IF(W209="","",IF(W209&lt;0,0,IF(W209&lt;18,1,IF(W209&lt;36,2,3))))</f>
        <v>1</v>
      </c>
      <c r="X210" s="124" t="n">
        <f aca="false">IF(X209="","",IF(X209&lt;0,0,IF(X209&lt;18,1,IF(X209&lt;36,2,3))))</f>
        <v>1</v>
      </c>
      <c r="Y210" s="124" t="n">
        <f aca="false">IF(Y209="","",IF(Y209&lt;0,0,IF(Y209&lt;18,1,IF(Y209&lt;36,2,3))))</f>
        <v>1</v>
      </c>
      <c r="Z210" s="124"/>
      <c r="AA210" s="124"/>
      <c r="AB210" s="124"/>
      <c r="AC210" s="124" t="n">
        <f aca="false">IF(AC209="","",IF(AC209&lt;0,0,IF(AC209&lt;18,1,IF(AC209&lt;36,2,3))))</f>
        <v>1</v>
      </c>
      <c r="AD210" s="124" t="n">
        <f aca="false">IF(AD209="","",IF(AD209&lt;0,0,IF(AD209&lt;18,1,IF(AD209&lt;36,2,3))))</f>
        <v>1</v>
      </c>
      <c r="AE210" s="124" t="n">
        <f aca="false">IF(AE209="","",IF(AE209&lt;0,0,IF(AE209&lt;18,1,IF(AE209&lt;36,2,3))))</f>
        <v>1</v>
      </c>
      <c r="AF210" s="124" t="n">
        <f aca="false">IF(AF209="","",IF(AF209&lt;0,0,IF(AF209&lt;18,1,IF(AF209&lt;36,2,3))))</f>
        <v>1</v>
      </c>
      <c r="AG210" s="124" t="n">
        <f aca="false">IF(AG209="","",IF(AG209&lt;0,0,IF(AG209&lt;18,1,IF(AG209&lt;36,2,3))))</f>
        <v>1</v>
      </c>
      <c r="AH210" s="124" t="n">
        <f aca="false">IF(AH209="","",IF(AH209&lt;0,0,IF(AH209&lt;18,1,IF(AH209&lt;36,2,3))))</f>
        <v>1</v>
      </c>
      <c r="AI210" s="124" t="n">
        <f aca="false">IF(AI209="","",IF(AI209&lt;0,0,IF(AI209&lt;18,1,IF(AI209&lt;36,2,3))))</f>
        <v>1</v>
      </c>
      <c r="AJ210" s="124" t="n">
        <f aca="false">IF(AJ209="","",IF(AJ209&lt;0,0,IF(AJ209&lt;18,1,IF(AJ209&lt;36,2,3))))</f>
        <v>1</v>
      </c>
      <c r="AK210" s="124" t="n">
        <f aca="false">IF(AK209="","",IF(AK209&lt;0,0,IF(AK209&lt;18,1,IF(AK209&lt;36,2,3))))</f>
        <v>1</v>
      </c>
      <c r="AL210" s="125"/>
      <c r="AM210" s="124"/>
      <c r="AN210" s="51"/>
      <c r="AO210" s="128" t="s">
        <v>34</v>
      </c>
    </row>
    <row r="211" customFormat="false" ht="17" hidden="false" customHeight="true" outlineLevel="0" collapsed="false">
      <c r="A211" s="132"/>
      <c r="B211" s="140"/>
      <c r="E211" s="97"/>
      <c r="F211" s="98"/>
      <c r="G211" s="98"/>
      <c r="H211" s="98"/>
      <c r="I211" s="98"/>
      <c r="J211" s="98"/>
      <c r="K211" s="98"/>
      <c r="L211" s="98"/>
      <c r="M211" s="129"/>
      <c r="N211" s="130" t="s">
        <v>35</v>
      </c>
      <c r="O211" s="92" t="s">
        <v>36</v>
      </c>
      <c r="P211" s="51"/>
      <c r="Q211" s="111" t="str">
        <f aca="false">IFERROR(IF((Q$4-Q208+2+Q210)&lt;0,0,IF(Q208="","",(Q$4-Q208+2+Q210))),"")</f>
        <v/>
      </c>
      <c r="R211" s="111" t="str">
        <f aca="false">IFERROR(IF((R$4-R208+2+R210)&lt;0,0,IF(R208="","",(R$4-R208+2+R210))),"")</f>
        <v/>
      </c>
      <c r="S211" s="111" t="str">
        <f aca="false">IFERROR(IF((S$4-S208+2+S210)&lt;0,0,IF(S208="","",(S$4-S208+2+S210))),"")</f>
        <v/>
      </c>
      <c r="T211" s="111" t="str">
        <f aca="false">IFERROR(IF((T$4-T208+2+T210)&lt;0,0,IF(T208="","",(T$4-T208+2+T210))),"")</f>
        <v/>
      </c>
      <c r="U211" s="111" t="str">
        <f aca="false">IFERROR(IF((U$4-U208+2+U210)&lt;0,0,IF(U208="","",(U$4-U208+2+U210))),"")</f>
        <v/>
      </c>
      <c r="V211" s="111" t="str">
        <f aca="false">IFERROR(IF((V$4-V208+2+V210)&lt;0,0,IF(V208="","",(V$4-V208+2+V210))),"")</f>
        <v/>
      </c>
      <c r="W211" s="111" t="str">
        <f aca="false">IFERROR(IF((W$4-W208+2+W210)&lt;0,0,IF(W208="","",(W$4-W208+2+W210))),"")</f>
        <v/>
      </c>
      <c r="X211" s="111" t="str">
        <f aca="false">IFERROR(IF((X$4-X208+2+X210)&lt;0,0,IF(X208="","",(X$4-X208+2+X210))),"")</f>
        <v/>
      </c>
      <c r="Y211" s="111" t="str">
        <f aca="false">IFERROR(IF((Y$4-Y208+2+Y210)&lt;0,0,IF(Y208="","",(Y$4-Y208+2+Y210))),"")</f>
        <v/>
      </c>
      <c r="Z211" s="124"/>
      <c r="AA211" s="18" t="n">
        <f aca="false">SUM(Q211:Y211)</f>
        <v>0</v>
      </c>
      <c r="AB211" s="124"/>
      <c r="AC211" s="111" t="str">
        <f aca="false">IFERROR(IF((AC$4-AC208+2+AC210)&lt;0,0,IF(AC208="","",(AC$4-AC208+2+AC210))),"")</f>
        <v/>
      </c>
      <c r="AD211" s="111" t="str">
        <f aca="false">IFERROR(IF((AD$4-AD208+2+AD210)&lt;0,0,IF(AD208="","",(AD$4-AD208+2+AD210))),"")</f>
        <v/>
      </c>
      <c r="AE211" s="111" t="str">
        <f aca="false">IFERROR(IF((AE$4-AE208+2+AE210)&lt;0,0,IF(AE208="","",(AE$4-AE208+2+AE210))),"")</f>
        <v/>
      </c>
      <c r="AF211" s="111" t="str">
        <f aca="false">IFERROR(IF((AF$4-AF208+2+AF210)&lt;0,0,IF(AF208="","",(AF$4-AF208+2+AF210))),"")</f>
        <v/>
      </c>
      <c r="AG211" s="111" t="str">
        <f aca="false">IFERROR(IF((AG$4-AG208+2+AG210)&lt;0,0,IF(AG208="","",(AG$4-AG208+2+AG210))),"")</f>
        <v/>
      </c>
      <c r="AH211" s="111" t="str">
        <f aca="false">IFERROR(IF((AH$4-AH208+2+AH210)&lt;0,0,IF(AH208="","",(AH$4-AH208+2+AH210))),"")</f>
        <v/>
      </c>
      <c r="AI211" s="111" t="str">
        <f aca="false">IFERROR(IF((AI$4-AI208+2+AI210)&lt;0,0,IF(AI208="","",(AI$4-AI208+2+AI210))),"")</f>
        <v/>
      </c>
      <c r="AJ211" s="111" t="str">
        <f aca="false">IFERROR(IF((AJ$4-AJ208+2+AJ210)&lt;0,0,IF(AJ208="","",(AJ$4-AJ208+2+AJ210))),"")</f>
        <v/>
      </c>
      <c r="AK211" s="111" t="str">
        <f aca="false">IFERROR(IF((AK$4-AK208+2+AK210)&lt;0,0,IF(AK208="","",(AK$4-AK208+2+AK210))),"")</f>
        <v/>
      </c>
      <c r="AL211" s="125"/>
      <c r="AM211" s="18" t="n">
        <f aca="false">SUM(AC211:AK211)</f>
        <v>0</v>
      </c>
      <c r="AN211" s="51"/>
      <c r="AO211" s="131" t="n">
        <f aca="false">SUM(AA211,AM211)</f>
        <v>0</v>
      </c>
    </row>
    <row r="212" customFormat="false" ht="17" hidden="false" customHeight="true" outlineLevel="0" collapsed="false">
      <c r="A212" s="132"/>
      <c r="B212" s="140"/>
    </row>
    <row r="213" customFormat="false" ht="17" hidden="false" customHeight="true" outlineLevel="0" collapsed="false">
      <c r="A213" s="132"/>
      <c r="B213" s="140"/>
      <c r="D213" s="113" t="s">
        <v>26</v>
      </c>
      <c r="E213" s="85"/>
      <c r="F213" s="86"/>
      <c r="G213" s="87" t="s">
        <v>24</v>
      </c>
      <c r="H213" s="87" t="s">
        <v>9</v>
      </c>
      <c r="I213" s="87" t="s">
        <v>10</v>
      </c>
      <c r="J213" s="87" t="s">
        <v>11</v>
      </c>
      <c r="K213" s="87" t="s">
        <v>12</v>
      </c>
      <c r="L213" s="88" t="s">
        <v>13</v>
      </c>
      <c r="M213" s="88" t="s">
        <v>14</v>
      </c>
      <c r="N213" s="88" t="s">
        <v>27</v>
      </c>
      <c r="O213" s="88" t="s">
        <v>28</v>
      </c>
      <c r="P213" s="114"/>
      <c r="Q213" s="115" t="n">
        <v>1</v>
      </c>
      <c r="R213" s="115" t="n">
        <v>2</v>
      </c>
      <c r="S213" s="115" t="n">
        <v>3</v>
      </c>
      <c r="T213" s="115" t="n">
        <v>4</v>
      </c>
      <c r="U213" s="115" t="n">
        <v>5</v>
      </c>
      <c r="V213" s="115" t="n">
        <v>6</v>
      </c>
      <c r="W213" s="115" t="n">
        <v>7</v>
      </c>
      <c r="X213" s="115" t="n">
        <v>8</v>
      </c>
      <c r="Y213" s="115" t="n">
        <v>9</v>
      </c>
      <c r="Z213" s="114"/>
      <c r="AA213" s="115" t="s">
        <v>1</v>
      </c>
      <c r="AB213" s="114"/>
      <c r="AC213" s="115" t="n">
        <v>10</v>
      </c>
      <c r="AD213" s="115" t="n">
        <v>11</v>
      </c>
      <c r="AE213" s="115" t="n">
        <v>12</v>
      </c>
      <c r="AF213" s="115" t="n">
        <v>13</v>
      </c>
      <c r="AG213" s="115" t="n">
        <v>14</v>
      </c>
      <c r="AH213" s="115" t="n">
        <v>15</v>
      </c>
      <c r="AI213" s="115" t="n">
        <v>16</v>
      </c>
      <c r="AJ213" s="115" t="n">
        <v>17</v>
      </c>
      <c r="AK213" s="115" t="n">
        <v>18</v>
      </c>
      <c r="AL213" s="30"/>
      <c r="AM213" s="115" t="s">
        <v>2</v>
      </c>
      <c r="AN213" s="32"/>
      <c r="AO213" s="116" t="s">
        <v>29</v>
      </c>
    </row>
    <row r="214" customFormat="false" ht="17" hidden="false" customHeight="true" outlineLevel="0" collapsed="false">
      <c r="A214" s="132" t="s">
        <v>70</v>
      </c>
      <c r="B214" s="133" t="n">
        <v>17</v>
      </c>
      <c r="D214" s="132" t="s">
        <v>70</v>
      </c>
      <c r="E214" s="90"/>
      <c r="F214" s="91"/>
      <c r="G214" s="120"/>
      <c r="H214" s="92" t="s">
        <v>31</v>
      </c>
      <c r="I214" s="92" t="s">
        <v>18</v>
      </c>
      <c r="J214" s="92" t="n">
        <v>72</v>
      </c>
      <c r="K214" s="92" t="n">
        <v>140</v>
      </c>
      <c r="L214" s="120" t="n">
        <v>12</v>
      </c>
      <c r="M214" s="94" t="n">
        <f aca="false">IF(L214="","X",(IFERROR(ROUND((L214*K214/113)+J214-$AO$4,0),"X")))</f>
        <v>33</v>
      </c>
      <c r="N214" s="121" t="n">
        <v>1</v>
      </c>
      <c r="O214" s="95" t="n">
        <v>17</v>
      </c>
      <c r="P214" s="23"/>
      <c r="Q214" s="122"/>
      <c r="R214" s="122"/>
      <c r="S214" s="122"/>
      <c r="T214" s="122"/>
      <c r="U214" s="122"/>
      <c r="V214" s="122"/>
      <c r="W214" s="122"/>
      <c r="X214" s="122"/>
      <c r="Y214" s="122"/>
      <c r="Z214" s="15"/>
      <c r="AA214" s="18" t="n">
        <f aca="false">SUM(Q214:Y214)</f>
        <v>0</v>
      </c>
      <c r="AB214" s="15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5"/>
      <c r="AM214" s="18" t="n">
        <f aca="false">SUM(AC214:AK214)</f>
        <v>0</v>
      </c>
      <c r="AN214" s="23"/>
      <c r="AO214" s="123" t="n">
        <f aca="false">AM214+AA214</f>
        <v>0</v>
      </c>
    </row>
    <row r="215" customFormat="false" ht="17" hidden="false" customHeight="true" outlineLevel="0" collapsed="false">
      <c r="A215" s="132"/>
      <c r="B215" s="133"/>
      <c r="E215" s="97"/>
      <c r="F215" s="98"/>
      <c r="G215" s="98"/>
      <c r="H215" s="98"/>
      <c r="I215" s="98"/>
      <c r="J215" s="98"/>
      <c r="K215" s="98"/>
      <c r="L215" s="98"/>
      <c r="M215" s="99" t="s">
        <v>19</v>
      </c>
      <c r="N215" s="99"/>
      <c r="O215" s="99"/>
      <c r="P215" s="51"/>
      <c r="Q215" s="124" t="n">
        <f aca="false">IFERROR($O214-Q$5,"")</f>
        <v>2</v>
      </c>
      <c r="R215" s="124" t="n">
        <f aca="false">IFERROR($O214-R$5,"")</f>
        <v>14</v>
      </c>
      <c r="S215" s="124" t="n">
        <f aca="false">IFERROR($O214-S$5,"")</f>
        <v>0</v>
      </c>
      <c r="T215" s="124" t="n">
        <f aca="false">IFERROR($O214-T$5,"")</f>
        <v>16</v>
      </c>
      <c r="U215" s="124" t="n">
        <f aca="false">IFERROR($O214-U$5,"")</f>
        <v>4</v>
      </c>
      <c r="V215" s="124" t="n">
        <f aca="false">IFERROR($O214-V$5,"")</f>
        <v>6</v>
      </c>
      <c r="W215" s="124" t="n">
        <f aca="false">IFERROR($O214-W$5,"")</f>
        <v>10</v>
      </c>
      <c r="X215" s="124" t="n">
        <f aca="false">IFERROR($O214-X$5,"")</f>
        <v>12</v>
      </c>
      <c r="Y215" s="124" t="n">
        <f aca="false">IFERROR($O214-Y$5,"")</f>
        <v>8</v>
      </c>
      <c r="Z215" s="124"/>
      <c r="AA215" s="124"/>
      <c r="AB215" s="124"/>
      <c r="AC215" s="124" t="n">
        <f aca="false">IFERROR($O214-AC$5,"")</f>
        <v>1</v>
      </c>
      <c r="AD215" s="124" t="n">
        <f aca="false">IFERROR($O214-AD$5,"")</f>
        <v>13</v>
      </c>
      <c r="AE215" s="124" t="n">
        <f aca="false">IFERROR($O214-AE$5,"")</f>
        <v>-1</v>
      </c>
      <c r="AF215" s="124" t="n">
        <f aca="false">IFERROR($O214-AF$5,"")</f>
        <v>15</v>
      </c>
      <c r="AG215" s="124" t="n">
        <f aca="false">IFERROR($O214-AG$5,"")</f>
        <v>3</v>
      </c>
      <c r="AH215" s="124" t="n">
        <f aca="false">IFERROR($O214-AH$5,"")</f>
        <v>5</v>
      </c>
      <c r="AI215" s="124" t="n">
        <f aca="false">IFERROR($O214-AI$5,"")</f>
        <v>9</v>
      </c>
      <c r="AJ215" s="124" t="n">
        <f aca="false">IFERROR($O214-AJ$5,"")</f>
        <v>11</v>
      </c>
      <c r="AK215" s="124" t="n">
        <f aca="false">IFERROR($O214-AK$5,"")</f>
        <v>7</v>
      </c>
      <c r="AL215" s="125"/>
      <c r="AM215" s="124"/>
      <c r="AN215" s="51"/>
      <c r="AO215" s="51"/>
    </row>
    <row r="216" customFormat="false" ht="17" hidden="false" customHeight="true" outlineLevel="0" collapsed="false">
      <c r="A216" s="132"/>
      <c r="B216" s="133"/>
      <c r="E216" s="97"/>
      <c r="F216" s="98"/>
      <c r="G216" s="98"/>
      <c r="H216" s="98"/>
      <c r="I216" s="98"/>
      <c r="J216" s="98"/>
      <c r="K216" s="98"/>
      <c r="L216" s="98"/>
      <c r="M216" s="126" t="s">
        <v>32</v>
      </c>
      <c r="N216" s="126"/>
      <c r="O216" s="127" t="s">
        <v>33</v>
      </c>
      <c r="P216" s="51"/>
      <c r="Q216" s="124" t="n">
        <f aca="false">IF(Q215="","",IF(Q215&lt;0,0,IF(Q215&lt;18,1,IF(Q215&lt;36,2,3))))</f>
        <v>1</v>
      </c>
      <c r="R216" s="124" t="n">
        <f aca="false">IF(R215="","",IF(R215&lt;0,0,IF(R215&lt;18,1,IF(R215&lt;36,2,3))))</f>
        <v>1</v>
      </c>
      <c r="S216" s="124" t="n">
        <f aca="false">IF(S215="","",IF(S215&lt;0,0,IF(S215&lt;18,1,IF(S215&lt;36,2,3))))</f>
        <v>1</v>
      </c>
      <c r="T216" s="124" t="n">
        <f aca="false">IF(T215="","",IF(T215&lt;0,0,IF(T215&lt;18,1,IF(T215&lt;36,2,3))))</f>
        <v>1</v>
      </c>
      <c r="U216" s="124" t="n">
        <f aca="false">IF(U215="","",IF(U215&lt;0,0,IF(U215&lt;18,1,IF(U215&lt;36,2,3))))</f>
        <v>1</v>
      </c>
      <c r="V216" s="124" t="n">
        <f aca="false">IF(V215="","",IF(V215&lt;0,0,IF(V215&lt;18,1,IF(V215&lt;36,2,3))))</f>
        <v>1</v>
      </c>
      <c r="W216" s="124" t="n">
        <f aca="false">IF(W215="","",IF(W215&lt;0,0,IF(W215&lt;18,1,IF(W215&lt;36,2,3))))</f>
        <v>1</v>
      </c>
      <c r="X216" s="124" t="n">
        <f aca="false">IF(X215="","",IF(X215&lt;0,0,IF(X215&lt;18,1,IF(X215&lt;36,2,3))))</f>
        <v>1</v>
      </c>
      <c r="Y216" s="124" t="n">
        <f aca="false">IF(Y215="","",IF(Y215&lt;0,0,IF(Y215&lt;18,1,IF(Y215&lt;36,2,3))))</f>
        <v>1</v>
      </c>
      <c r="Z216" s="124"/>
      <c r="AA216" s="124"/>
      <c r="AB216" s="124"/>
      <c r="AC216" s="124" t="n">
        <f aca="false">IF(AC215="","",IF(AC215&lt;0,0,IF(AC215&lt;18,1,IF(AC215&lt;36,2,3))))</f>
        <v>1</v>
      </c>
      <c r="AD216" s="124" t="n">
        <f aca="false">IF(AD215="","",IF(AD215&lt;0,0,IF(AD215&lt;18,1,IF(AD215&lt;36,2,3))))</f>
        <v>1</v>
      </c>
      <c r="AE216" s="124" t="n">
        <f aca="false">IF(AE215="","",IF(AE215&lt;0,0,IF(AE215&lt;18,1,IF(AE215&lt;36,2,3))))</f>
        <v>0</v>
      </c>
      <c r="AF216" s="124" t="n">
        <f aca="false">IF(AF215="","",IF(AF215&lt;0,0,IF(AF215&lt;18,1,IF(AF215&lt;36,2,3))))</f>
        <v>1</v>
      </c>
      <c r="AG216" s="124" t="n">
        <f aca="false">IF(AG215="","",IF(AG215&lt;0,0,IF(AG215&lt;18,1,IF(AG215&lt;36,2,3))))</f>
        <v>1</v>
      </c>
      <c r="AH216" s="124" t="n">
        <f aca="false">IF(AH215="","",IF(AH215&lt;0,0,IF(AH215&lt;18,1,IF(AH215&lt;36,2,3))))</f>
        <v>1</v>
      </c>
      <c r="AI216" s="124" t="n">
        <f aca="false">IF(AI215="","",IF(AI215&lt;0,0,IF(AI215&lt;18,1,IF(AI215&lt;36,2,3))))</f>
        <v>1</v>
      </c>
      <c r="AJ216" s="124" t="n">
        <f aca="false">IF(AJ215="","",IF(AJ215&lt;0,0,IF(AJ215&lt;18,1,IF(AJ215&lt;36,2,3))))</f>
        <v>1</v>
      </c>
      <c r="AK216" s="124" t="n">
        <f aca="false">IF(AK215="","",IF(AK215&lt;0,0,IF(AK215&lt;18,1,IF(AK215&lt;36,2,3))))</f>
        <v>1</v>
      </c>
      <c r="AL216" s="125"/>
      <c r="AM216" s="124"/>
      <c r="AN216" s="51"/>
      <c r="AO216" s="128" t="s">
        <v>34</v>
      </c>
    </row>
    <row r="217" customFormat="false" ht="17" hidden="false" customHeight="true" outlineLevel="0" collapsed="false">
      <c r="A217" s="132"/>
      <c r="B217" s="133"/>
      <c r="E217" s="97"/>
      <c r="F217" s="98"/>
      <c r="G217" s="98"/>
      <c r="H217" s="98"/>
      <c r="I217" s="98"/>
      <c r="J217" s="98"/>
      <c r="K217" s="98"/>
      <c r="L217" s="98"/>
      <c r="M217" s="129"/>
      <c r="N217" s="130" t="s">
        <v>35</v>
      </c>
      <c r="O217" s="92" t="s">
        <v>36</v>
      </c>
      <c r="P217" s="51"/>
      <c r="Q217" s="111" t="str">
        <f aca="false">IFERROR(IF((Q$4-Q214+2+Q216)&lt;0,0,IF(Q214="","",(Q$4-Q214+2+Q216))),"")</f>
        <v/>
      </c>
      <c r="R217" s="111" t="str">
        <f aca="false">IFERROR(IF((R$4-R214+2+R216)&lt;0,0,IF(R214="","",(R$4-R214+2+R216))),"")</f>
        <v/>
      </c>
      <c r="S217" s="111" t="str">
        <f aca="false">IFERROR(IF((S$4-S214+2+S216)&lt;0,0,IF(S214="","",(S$4-S214+2+S216))),"")</f>
        <v/>
      </c>
      <c r="T217" s="111" t="str">
        <f aca="false">IFERROR(IF((T$4-T214+2+T216)&lt;0,0,IF(T214="","",(T$4-T214+2+T216))),"")</f>
        <v/>
      </c>
      <c r="U217" s="111" t="str">
        <f aca="false">IFERROR(IF((U$4-U214+2+U216)&lt;0,0,IF(U214="","",(U$4-U214+2+U216))),"")</f>
        <v/>
      </c>
      <c r="V217" s="111" t="str">
        <f aca="false">IFERROR(IF((V$4-V214+2+V216)&lt;0,0,IF(V214="","",(V$4-V214+2+V216))),"")</f>
        <v/>
      </c>
      <c r="W217" s="111" t="str">
        <f aca="false">IFERROR(IF((W$4-W214+2+W216)&lt;0,0,IF(W214="","",(W$4-W214+2+W216))),"")</f>
        <v/>
      </c>
      <c r="X217" s="111" t="str">
        <f aca="false">IFERROR(IF((X$4-X214+2+X216)&lt;0,0,IF(X214="","",(X$4-X214+2+X216))),"")</f>
        <v/>
      </c>
      <c r="Y217" s="111" t="str">
        <f aca="false">IFERROR(IF((Y$4-Y214+2+Y216)&lt;0,0,IF(Y214="","",(Y$4-Y214+2+Y216))),"")</f>
        <v/>
      </c>
      <c r="Z217" s="124"/>
      <c r="AA217" s="18" t="n">
        <f aca="false">SUM(Q217:Y217)</f>
        <v>0</v>
      </c>
      <c r="AB217" s="124"/>
      <c r="AC217" s="111" t="str">
        <f aca="false">IFERROR(IF((AC$4-AC214+2+AC216)&lt;0,0,IF(AC214="","",(AC$4-AC214+2+AC216))),"")</f>
        <v/>
      </c>
      <c r="AD217" s="111" t="str">
        <f aca="false">IFERROR(IF((AD$4-AD214+2+AD216)&lt;0,0,IF(AD214="","",(AD$4-AD214+2+AD216))),"")</f>
        <v/>
      </c>
      <c r="AE217" s="111" t="str">
        <f aca="false">IFERROR(IF((AE$4-AE214+2+AE216)&lt;0,0,IF(AE214="","",(AE$4-AE214+2+AE216))),"")</f>
        <v/>
      </c>
      <c r="AF217" s="111" t="str">
        <f aca="false">IFERROR(IF((AF$4-AF214+2+AF216)&lt;0,0,IF(AF214="","",(AF$4-AF214+2+AF216))),"")</f>
        <v/>
      </c>
      <c r="AG217" s="111" t="str">
        <f aca="false">IFERROR(IF((AG$4-AG214+2+AG216)&lt;0,0,IF(AG214="","",(AG$4-AG214+2+AG216))),"")</f>
        <v/>
      </c>
      <c r="AH217" s="111" t="str">
        <f aca="false">IFERROR(IF((AH$4-AH214+2+AH216)&lt;0,0,IF(AH214="","",(AH$4-AH214+2+AH216))),"")</f>
        <v/>
      </c>
      <c r="AI217" s="111" t="str">
        <f aca="false">IFERROR(IF((AI$4-AI214+2+AI216)&lt;0,0,IF(AI214="","",(AI$4-AI214+2+AI216))),"")</f>
        <v/>
      </c>
      <c r="AJ217" s="111" t="str">
        <f aca="false">IFERROR(IF((AJ$4-AJ214+2+AJ216)&lt;0,0,IF(AJ214="","",(AJ$4-AJ214+2+AJ216))),"")</f>
        <v/>
      </c>
      <c r="AK217" s="111" t="str">
        <f aca="false">IFERROR(IF((AK$4-AK214+2+AK216)&lt;0,0,IF(AK214="","",(AK$4-AK214+2+AK216))),"")</f>
        <v/>
      </c>
      <c r="AL217" s="125"/>
      <c r="AM217" s="18" t="n">
        <f aca="false">SUM(AC217:AK217)</f>
        <v>0</v>
      </c>
      <c r="AN217" s="51"/>
      <c r="AO217" s="131" t="n">
        <f aca="false">SUM(AA217,AM217)</f>
        <v>0</v>
      </c>
    </row>
    <row r="218" customFormat="false" ht="17" hidden="false" customHeight="true" outlineLevel="0" collapsed="false">
      <c r="A218" s="132"/>
      <c r="B218" s="133"/>
    </row>
    <row r="219" customFormat="false" ht="17" hidden="false" customHeight="true" outlineLevel="0" collapsed="false">
      <c r="A219" s="132"/>
      <c r="B219" s="133"/>
      <c r="D219" s="113" t="s">
        <v>26</v>
      </c>
      <c r="E219" s="85"/>
      <c r="F219" s="86"/>
      <c r="G219" s="87" t="s">
        <v>24</v>
      </c>
      <c r="H219" s="87" t="s">
        <v>9</v>
      </c>
      <c r="I219" s="87" t="s">
        <v>10</v>
      </c>
      <c r="J219" s="87" t="s">
        <v>11</v>
      </c>
      <c r="K219" s="87" t="s">
        <v>12</v>
      </c>
      <c r="L219" s="88" t="s">
        <v>13</v>
      </c>
      <c r="M219" s="88" t="s">
        <v>14</v>
      </c>
      <c r="N219" s="88" t="s">
        <v>27</v>
      </c>
      <c r="O219" s="88" t="s">
        <v>28</v>
      </c>
      <c r="P219" s="114"/>
      <c r="Q219" s="115" t="n">
        <v>1</v>
      </c>
      <c r="R219" s="115" t="n">
        <v>2</v>
      </c>
      <c r="S219" s="115" t="n">
        <v>3</v>
      </c>
      <c r="T219" s="115" t="n">
        <v>4</v>
      </c>
      <c r="U219" s="115" t="n">
        <v>5</v>
      </c>
      <c r="V219" s="115" t="n">
        <v>6</v>
      </c>
      <c r="W219" s="115" t="n">
        <v>7</v>
      </c>
      <c r="X219" s="115" t="n">
        <v>8</v>
      </c>
      <c r="Y219" s="115" t="n">
        <v>9</v>
      </c>
      <c r="Z219" s="114"/>
      <c r="AA219" s="115" t="s">
        <v>1</v>
      </c>
      <c r="AB219" s="114"/>
      <c r="AC219" s="115" t="n">
        <v>10</v>
      </c>
      <c r="AD219" s="115" t="n">
        <v>11</v>
      </c>
      <c r="AE219" s="115" t="n">
        <v>12</v>
      </c>
      <c r="AF219" s="115" t="n">
        <v>13</v>
      </c>
      <c r="AG219" s="115" t="n">
        <v>14</v>
      </c>
      <c r="AH219" s="115" t="n">
        <v>15</v>
      </c>
      <c r="AI219" s="115" t="n">
        <v>16</v>
      </c>
      <c r="AJ219" s="115" t="n">
        <v>17</v>
      </c>
      <c r="AK219" s="115" t="n">
        <v>18</v>
      </c>
      <c r="AL219" s="30"/>
      <c r="AM219" s="115" t="s">
        <v>2</v>
      </c>
      <c r="AN219" s="32"/>
      <c r="AO219" s="116" t="s">
        <v>29</v>
      </c>
    </row>
    <row r="220" customFormat="false" ht="17" hidden="false" customHeight="true" outlineLevel="0" collapsed="false">
      <c r="A220" s="132" t="s">
        <v>71</v>
      </c>
      <c r="B220" s="133" t="n">
        <v>25</v>
      </c>
      <c r="D220" s="132" t="s">
        <v>71</v>
      </c>
      <c r="E220" s="90"/>
      <c r="F220" s="91"/>
      <c r="G220" s="120"/>
      <c r="H220" s="92" t="s">
        <v>31</v>
      </c>
      <c r="I220" s="92" t="s">
        <v>18</v>
      </c>
      <c r="J220" s="92" t="n">
        <v>72</v>
      </c>
      <c r="K220" s="92" t="n">
        <v>140</v>
      </c>
      <c r="L220" s="120" t="n">
        <v>12</v>
      </c>
      <c r="M220" s="94" t="n">
        <f aca="false">IF(L220="","X",(IFERROR(ROUND((L220*K220/113)+J220-$AO$4,0),"X")))</f>
        <v>33</v>
      </c>
      <c r="N220" s="121" t="n">
        <v>1</v>
      </c>
      <c r="O220" s="95" t="n">
        <v>25</v>
      </c>
      <c r="P220" s="23"/>
      <c r="Q220" s="122"/>
      <c r="R220" s="122"/>
      <c r="S220" s="122"/>
      <c r="T220" s="122"/>
      <c r="U220" s="122"/>
      <c r="V220" s="122"/>
      <c r="W220" s="122"/>
      <c r="X220" s="122"/>
      <c r="Y220" s="122"/>
      <c r="Z220" s="15"/>
      <c r="AA220" s="18" t="n">
        <f aca="false">SUM(Q220:Y220)</f>
        <v>0</v>
      </c>
      <c r="AB220" s="15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5"/>
      <c r="AM220" s="18" t="n">
        <f aca="false">SUM(AC220:AK220)</f>
        <v>0</v>
      </c>
      <c r="AN220" s="23"/>
      <c r="AO220" s="123" t="n">
        <f aca="false">AM220+AA220</f>
        <v>0</v>
      </c>
    </row>
    <row r="221" customFormat="false" ht="17" hidden="false" customHeight="true" outlineLevel="0" collapsed="false">
      <c r="A221" s="132"/>
      <c r="B221" s="133"/>
      <c r="E221" s="97"/>
      <c r="F221" s="98"/>
      <c r="G221" s="98"/>
      <c r="H221" s="98"/>
      <c r="I221" s="98"/>
      <c r="J221" s="98"/>
      <c r="K221" s="98"/>
      <c r="L221" s="98"/>
      <c r="M221" s="99" t="s">
        <v>19</v>
      </c>
      <c r="N221" s="99"/>
      <c r="O221" s="134"/>
      <c r="P221" s="51"/>
      <c r="Q221" s="124" t="n">
        <f aca="false">IFERROR($O220-Q$5,"")</f>
        <v>10</v>
      </c>
      <c r="R221" s="124" t="n">
        <f aca="false">IFERROR($O220-R$5,"")</f>
        <v>22</v>
      </c>
      <c r="S221" s="124" t="n">
        <f aca="false">IFERROR($O220-S$5,"")</f>
        <v>8</v>
      </c>
      <c r="T221" s="124" t="n">
        <f aca="false">IFERROR($O220-T$5,"")</f>
        <v>24</v>
      </c>
      <c r="U221" s="124" t="n">
        <f aca="false">IFERROR($O220-U$5,"")</f>
        <v>12</v>
      </c>
      <c r="V221" s="124" t="n">
        <f aca="false">IFERROR($O220-V$5,"")</f>
        <v>14</v>
      </c>
      <c r="W221" s="124" t="n">
        <f aca="false">IFERROR($O220-W$5,"")</f>
        <v>18</v>
      </c>
      <c r="X221" s="124" t="n">
        <f aca="false">IFERROR($O220-X$5,"")</f>
        <v>20</v>
      </c>
      <c r="Y221" s="124" t="n">
        <f aca="false">IFERROR($O220-Y$5,"")</f>
        <v>16</v>
      </c>
      <c r="Z221" s="124"/>
      <c r="AA221" s="124"/>
      <c r="AB221" s="124"/>
      <c r="AC221" s="124" t="n">
        <f aca="false">IFERROR($O220-AC$5,"")</f>
        <v>9</v>
      </c>
      <c r="AD221" s="124" t="n">
        <f aca="false">IFERROR($O220-AD$5,"")</f>
        <v>21</v>
      </c>
      <c r="AE221" s="124" t="n">
        <f aca="false">IFERROR($O220-AE$5,"")</f>
        <v>7</v>
      </c>
      <c r="AF221" s="124" t="n">
        <f aca="false">IFERROR($O220-AF$5,"")</f>
        <v>23</v>
      </c>
      <c r="AG221" s="124" t="n">
        <f aca="false">IFERROR($O220-AG$5,"")</f>
        <v>11</v>
      </c>
      <c r="AH221" s="124" t="n">
        <f aca="false">IFERROR($O220-AH$5,"")</f>
        <v>13</v>
      </c>
      <c r="AI221" s="124" t="n">
        <f aca="false">IFERROR($O220-AI$5,"")</f>
        <v>17</v>
      </c>
      <c r="AJ221" s="124" t="n">
        <f aca="false">IFERROR($O220-AJ$5,"")</f>
        <v>19</v>
      </c>
      <c r="AK221" s="124" t="n">
        <f aca="false">IFERROR($O220-AK$5,"")</f>
        <v>15</v>
      </c>
      <c r="AL221" s="125"/>
      <c r="AM221" s="124"/>
      <c r="AN221" s="51"/>
      <c r="AO221" s="51"/>
    </row>
    <row r="222" customFormat="false" ht="17" hidden="false" customHeight="true" outlineLevel="0" collapsed="false">
      <c r="A222" s="132"/>
      <c r="B222" s="133"/>
      <c r="E222" s="97"/>
      <c r="F222" s="98"/>
      <c r="G222" s="98"/>
      <c r="H222" s="98"/>
      <c r="I222" s="98"/>
      <c r="J222" s="98"/>
      <c r="K222" s="98"/>
      <c r="L222" s="98"/>
      <c r="M222" s="126" t="s">
        <v>32</v>
      </c>
      <c r="N222" s="126"/>
      <c r="O222" s="127" t="s">
        <v>33</v>
      </c>
      <c r="P222" s="51"/>
      <c r="Q222" s="124" t="n">
        <f aca="false">IF(Q221="","",IF(Q221&lt;0,0,IF(Q221&lt;18,1,IF(Q221&lt;36,2,3))))</f>
        <v>1</v>
      </c>
      <c r="R222" s="124" t="n">
        <f aca="false">IF(R221="","",IF(R221&lt;0,0,IF(R221&lt;18,1,IF(R221&lt;36,2,3))))</f>
        <v>2</v>
      </c>
      <c r="S222" s="124" t="n">
        <f aca="false">IF(S221="","",IF(S221&lt;0,0,IF(S221&lt;18,1,IF(S221&lt;36,2,3))))</f>
        <v>1</v>
      </c>
      <c r="T222" s="124" t="n">
        <f aca="false">IF(T221="","",IF(T221&lt;0,0,IF(T221&lt;18,1,IF(T221&lt;36,2,3))))</f>
        <v>2</v>
      </c>
      <c r="U222" s="124" t="n">
        <f aca="false">IF(U221="","",IF(U221&lt;0,0,IF(U221&lt;18,1,IF(U221&lt;36,2,3))))</f>
        <v>1</v>
      </c>
      <c r="V222" s="124" t="n">
        <f aca="false">IF(V221="","",IF(V221&lt;0,0,IF(V221&lt;18,1,IF(V221&lt;36,2,3))))</f>
        <v>1</v>
      </c>
      <c r="W222" s="124" t="n">
        <f aca="false">IF(W221="","",IF(W221&lt;0,0,IF(W221&lt;18,1,IF(W221&lt;36,2,3))))</f>
        <v>2</v>
      </c>
      <c r="X222" s="124" t="n">
        <f aca="false">IF(X221="","",IF(X221&lt;0,0,IF(X221&lt;18,1,IF(X221&lt;36,2,3))))</f>
        <v>2</v>
      </c>
      <c r="Y222" s="124" t="n">
        <f aca="false">IF(Y221="","",IF(Y221&lt;0,0,IF(Y221&lt;18,1,IF(Y221&lt;36,2,3))))</f>
        <v>1</v>
      </c>
      <c r="Z222" s="124"/>
      <c r="AA222" s="124"/>
      <c r="AB222" s="124"/>
      <c r="AC222" s="124" t="n">
        <f aca="false">IF(AC221="","",IF(AC221&lt;0,0,IF(AC221&lt;18,1,IF(AC221&lt;36,2,3))))</f>
        <v>1</v>
      </c>
      <c r="AD222" s="124" t="n">
        <f aca="false">IF(AD221="","",IF(AD221&lt;0,0,IF(AD221&lt;18,1,IF(AD221&lt;36,2,3))))</f>
        <v>2</v>
      </c>
      <c r="AE222" s="124" t="n">
        <f aca="false">IF(AE221="","",IF(AE221&lt;0,0,IF(AE221&lt;18,1,IF(AE221&lt;36,2,3))))</f>
        <v>1</v>
      </c>
      <c r="AF222" s="124" t="n">
        <f aca="false">IF(AF221="","",IF(AF221&lt;0,0,IF(AF221&lt;18,1,IF(AF221&lt;36,2,3))))</f>
        <v>2</v>
      </c>
      <c r="AG222" s="124" t="n">
        <f aca="false">IF(AG221="","",IF(AG221&lt;0,0,IF(AG221&lt;18,1,IF(AG221&lt;36,2,3))))</f>
        <v>1</v>
      </c>
      <c r="AH222" s="124" t="n">
        <f aca="false">IF(AH221="","",IF(AH221&lt;0,0,IF(AH221&lt;18,1,IF(AH221&lt;36,2,3))))</f>
        <v>1</v>
      </c>
      <c r="AI222" s="124" t="n">
        <f aca="false">IF(AI221="","",IF(AI221&lt;0,0,IF(AI221&lt;18,1,IF(AI221&lt;36,2,3))))</f>
        <v>1</v>
      </c>
      <c r="AJ222" s="124" t="n">
        <f aca="false">IF(AJ221="","",IF(AJ221&lt;0,0,IF(AJ221&lt;18,1,IF(AJ221&lt;36,2,3))))</f>
        <v>2</v>
      </c>
      <c r="AK222" s="124" t="n">
        <f aca="false">IF(AK221="","",IF(AK221&lt;0,0,IF(AK221&lt;18,1,IF(AK221&lt;36,2,3))))</f>
        <v>1</v>
      </c>
      <c r="AL222" s="125"/>
      <c r="AM222" s="124"/>
      <c r="AN222" s="51"/>
      <c r="AO222" s="128" t="s">
        <v>34</v>
      </c>
    </row>
    <row r="223" customFormat="false" ht="17" hidden="false" customHeight="true" outlineLevel="0" collapsed="false">
      <c r="A223" s="132"/>
      <c r="B223" s="133"/>
      <c r="E223" s="97"/>
      <c r="F223" s="98"/>
      <c r="G223" s="98"/>
      <c r="H223" s="98"/>
      <c r="I223" s="98"/>
      <c r="J223" s="98"/>
      <c r="K223" s="98"/>
      <c r="L223" s="98"/>
      <c r="M223" s="129"/>
      <c r="N223" s="130" t="s">
        <v>35</v>
      </c>
      <c r="O223" s="92" t="s">
        <v>36</v>
      </c>
      <c r="P223" s="51"/>
      <c r="Q223" s="111" t="str">
        <f aca="false">IFERROR(IF((Q$4-Q220+2+Q222)&lt;0,0,IF(Q220="","",(Q$4-Q220+2+Q222))),"")</f>
        <v/>
      </c>
      <c r="R223" s="111" t="str">
        <f aca="false">IFERROR(IF((R$4-R220+2+R222)&lt;0,0,IF(R220="","",(R$4-R220+2+R222))),"")</f>
        <v/>
      </c>
      <c r="S223" s="111" t="str">
        <f aca="false">IFERROR(IF((S$4-S220+2+S222)&lt;0,0,IF(S220="","",(S$4-S220+2+S222))),"")</f>
        <v/>
      </c>
      <c r="T223" s="111" t="str">
        <f aca="false">IFERROR(IF((T$4-T220+2+T222)&lt;0,0,IF(T220="","",(T$4-T220+2+T222))),"")</f>
        <v/>
      </c>
      <c r="U223" s="111" t="str">
        <f aca="false">IFERROR(IF((U$4-U220+2+U222)&lt;0,0,IF(U220="","",(U$4-U220+2+U222))),"")</f>
        <v/>
      </c>
      <c r="V223" s="111" t="str">
        <f aca="false">IFERROR(IF((V$4-V220+2+V222)&lt;0,0,IF(V220="","",(V$4-V220+2+V222))),"")</f>
        <v/>
      </c>
      <c r="W223" s="111" t="str">
        <f aca="false">IFERROR(IF((W$4-W220+2+W222)&lt;0,0,IF(W220="","",(W$4-W220+2+W222))),"")</f>
        <v/>
      </c>
      <c r="X223" s="111" t="str">
        <f aca="false">IFERROR(IF((X$4-X220+2+X222)&lt;0,0,IF(X220="","",(X$4-X220+2+X222))),"")</f>
        <v/>
      </c>
      <c r="Y223" s="111" t="str">
        <f aca="false">IFERROR(IF((Y$4-Y220+2+Y222)&lt;0,0,IF(Y220="","",(Y$4-Y220+2+Y222))),"")</f>
        <v/>
      </c>
      <c r="Z223" s="124"/>
      <c r="AA223" s="18" t="n">
        <f aca="false">SUM(Q223:Y223)</f>
        <v>0</v>
      </c>
      <c r="AB223" s="124"/>
      <c r="AC223" s="111" t="str">
        <f aca="false">IFERROR(IF((AC$4-AC220+2+AC222)&lt;0,0,IF(AC220="","",(AC$4-AC220+2+AC222))),"")</f>
        <v/>
      </c>
      <c r="AD223" s="111" t="str">
        <f aca="false">IFERROR(IF((AD$4-AD220+2+AD222)&lt;0,0,IF(AD220="","",(AD$4-AD220+2+AD222))),"")</f>
        <v/>
      </c>
      <c r="AE223" s="111" t="str">
        <f aca="false">IFERROR(IF((AE$4-AE220+2+AE222)&lt;0,0,IF(AE220="","",(AE$4-AE220+2+AE222))),"")</f>
        <v/>
      </c>
      <c r="AF223" s="111" t="str">
        <f aca="false">IFERROR(IF((AF$4-AF220+2+AF222)&lt;0,0,IF(AF220="","",(AF$4-AF220+2+AF222))),"")</f>
        <v/>
      </c>
      <c r="AG223" s="111" t="str">
        <f aca="false">IFERROR(IF((AG$4-AG220+2+AG222)&lt;0,0,IF(AG220="","",(AG$4-AG220+2+AG222))),"")</f>
        <v/>
      </c>
      <c r="AH223" s="111" t="str">
        <f aca="false">IFERROR(IF((AH$4-AH220+2+AH222)&lt;0,0,IF(AH220="","",(AH$4-AH220+2+AH222))),"")</f>
        <v/>
      </c>
      <c r="AI223" s="111" t="str">
        <f aca="false">IFERROR(IF((AI$4-AI220+2+AI222)&lt;0,0,IF(AI220="","",(AI$4-AI220+2+AI222))),"")</f>
        <v/>
      </c>
      <c r="AJ223" s="111" t="str">
        <f aca="false">IFERROR(IF((AJ$4-AJ220+2+AJ222)&lt;0,0,IF(AJ220="","",(AJ$4-AJ220+2+AJ222))),"")</f>
        <v/>
      </c>
      <c r="AK223" s="111" t="str">
        <f aca="false">IFERROR(IF((AK$4-AK220+2+AK222)&lt;0,0,IF(AK220="","",(AK$4-AK220+2+AK222))),"")</f>
        <v/>
      </c>
      <c r="AL223" s="125"/>
      <c r="AM223" s="18" t="n">
        <f aca="false">SUM(AC223:AK223)</f>
        <v>0</v>
      </c>
      <c r="AN223" s="51"/>
      <c r="AO223" s="131" t="n">
        <f aca="false">SUM(AA223,AM223)</f>
        <v>0</v>
      </c>
    </row>
    <row r="224" customFormat="false" ht="17" hidden="false" customHeight="true" outlineLevel="0" collapsed="false">
      <c r="A224" s="132"/>
      <c r="B224" s="133"/>
    </row>
    <row r="225" customFormat="false" ht="17" hidden="false" customHeight="true" outlineLevel="0" collapsed="false">
      <c r="A225" s="132"/>
      <c r="B225" s="133"/>
      <c r="D225" s="113" t="s">
        <v>26</v>
      </c>
      <c r="E225" s="85"/>
      <c r="F225" s="86"/>
      <c r="G225" s="87" t="s">
        <v>24</v>
      </c>
      <c r="H225" s="87" t="s">
        <v>9</v>
      </c>
      <c r="I225" s="87" t="s">
        <v>10</v>
      </c>
      <c r="J225" s="87" t="s">
        <v>11</v>
      </c>
      <c r="K225" s="87" t="s">
        <v>12</v>
      </c>
      <c r="L225" s="88" t="s">
        <v>13</v>
      </c>
      <c r="M225" s="88" t="s">
        <v>14</v>
      </c>
      <c r="N225" s="88" t="s">
        <v>27</v>
      </c>
      <c r="O225" s="88" t="s">
        <v>28</v>
      </c>
      <c r="P225" s="114"/>
      <c r="Q225" s="115" t="n">
        <v>1</v>
      </c>
      <c r="R225" s="115" t="n">
        <v>2</v>
      </c>
      <c r="S225" s="115" t="n">
        <v>3</v>
      </c>
      <c r="T225" s="115" t="n">
        <v>4</v>
      </c>
      <c r="U225" s="115" t="n">
        <v>5</v>
      </c>
      <c r="V225" s="115" t="n">
        <v>6</v>
      </c>
      <c r="W225" s="115" t="n">
        <v>7</v>
      </c>
      <c r="X225" s="115" t="n">
        <v>8</v>
      </c>
      <c r="Y225" s="115" t="n">
        <v>9</v>
      </c>
      <c r="Z225" s="114"/>
      <c r="AA225" s="115" t="s">
        <v>1</v>
      </c>
      <c r="AB225" s="114"/>
      <c r="AC225" s="115" t="n">
        <v>10</v>
      </c>
      <c r="AD225" s="115" t="n">
        <v>11</v>
      </c>
      <c r="AE225" s="115" t="n">
        <v>12</v>
      </c>
      <c r="AF225" s="115" t="n">
        <v>13</v>
      </c>
      <c r="AG225" s="115" t="n">
        <v>14</v>
      </c>
      <c r="AH225" s="115" t="n">
        <v>15</v>
      </c>
      <c r="AI225" s="115" t="n">
        <v>16</v>
      </c>
      <c r="AJ225" s="115" t="n">
        <v>17</v>
      </c>
      <c r="AK225" s="115" t="n">
        <v>18</v>
      </c>
      <c r="AL225" s="30"/>
      <c r="AM225" s="115" t="s">
        <v>2</v>
      </c>
      <c r="AN225" s="32"/>
      <c r="AO225" s="116" t="s">
        <v>29</v>
      </c>
    </row>
    <row r="226" customFormat="false" ht="17" hidden="false" customHeight="true" outlineLevel="0" collapsed="false">
      <c r="A226" s="132" t="s">
        <v>72</v>
      </c>
      <c r="B226" s="133" t="n">
        <v>31</v>
      </c>
      <c r="D226" s="132" t="s">
        <v>72</v>
      </c>
      <c r="E226" s="90"/>
      <c r="F226" s="91"/>
      <c r="G226" s="120"/>
      <c r="H226" s="92" t="s">
        <v>31</v>
      </c>
      <c r="I226" s="92" t="s">
        <v>18</v>
      </c>
      <c r="J226" s="92" t="n">
        <v>72</v>
      </c>
      <c r="K226" s="92" t="n">
        <v>140</v>
      </c>
      <c r="L226" s="120" t="n">
        <v>12</v>
      </c>
      <c r="M226" s="94" t="n">
        <f aca="false">IF(L226="","X",(IFERROR(ROUND((L226*K226/113)+J226-$AO$4,0),"X")))</f>
        <v>33</v>
      </c>
      <c r="N226" s="121" t="n">
        <v>1</v>
      </c>
      <c r="O226" s="95" t="n">
        <v>31</v>
      </c>
      <c r="P226" s="23"/>
      <c r="Q226" s="122"/>
      <c r="R226" s="122"/>
      <c r="S226" s="122"/>
      <c r="T226" s="122"/>
      <c r="U226" s="122"/>
      <c r="V226" s="122"/>
      <c r="W226" s="122"/>
      <c r="X226" s="122"/>
      <c r="Y226" s="122"/>
      <c r="Z226" s="15"/>
      <c r="AA226" s="18" t="n">
        <f aca="false">SUM(Q226:Y226)</f>
        <v>0</v>
      </c>
      <c r="AB226" s="15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5"/>
      <c r="AM226" s="18" t="n">
        <f aca="false">SUM(AC226:AK226)</f>
        <v>0</v>
      </c>
      <c r="AN226" s="23"/>
      <c r="AO226" s="123" t="n">
        <f aca="false">AM226+AA226</f>
        <v>0</v>
      </c>
    </row>
    <row r="227" customFormat="false" ht="17" hidden="false" customHeight="true" outlineLevel="0" collapsed="false">
      <c r="A227" s="132"/>
      <c r="B227" s="133"/>
      <c r="E227" s="97"/>
      <c r="F227" s="98"/>
      <c r="G227" s="98"/>
      <c r="H227" s="98"/>
      <c r="I227" s="98"/>
      <c r="J227" s="98"/>
      <c r="K227" s="98"/>
      <c r="L227" s="98"/>
      <c r="M227" s="99" t="s">
        <v>19</v>
      </c>
      <c r="N227" s="99"/>
      <c r="O227" s="99"/>
      <c r="P227" s="51"/>
      <c r="Q227" s="124" t="n">
        <f aca="false">IFERROR($O226-Q$5,"")</f>
        <v>16</v>
      </c>
      <c r="R227" s="124" t="n">
        <f aca="false">IFERROR($O226-R$5,"")</f>
        <v>28</v>
      </c>
      <c r="S227" s="124" t="n">
        <f aca="false">IFERROR($O226-S$5,"")</f>
        <v>14</v>
      </c>
      <c r="T227" s="124" t="n">
        <f aca="false">IFERROR($O226-T$5,"")</f>
        <v>30</v>
      </c>
      <c r="U227" s="124" t="n">
        <f aca="false">IFERROR($O226-U$5,"")</f>
        <v>18</v>
      </c>
      <c r="V227" s="124" t="n">
        <f aca="false">IFERROR($O226-V$5,"")</f>
        <v>20</v>
      </c>
      <c r="W227" s="124" t="n">
        <f aca="false">IFERROR($O226-W$5,"")</f>
        <v>24</v>
      </c>
      <c r="X227" s="124" t="n">
        <f aca="false">IFERROR($O226-X$5,"")</f>
        <v>26</v>
      </c>
      <c r="Y227" s="124" t="n">
        <f aca="false">IFERROR($O226-Y$5,"")</f>
        <v>22</v>
      </c>
      <c r="Z227" s="124"/>
      <c r="AA227" s="124"/>
      <c r="AB227" s="124"/>
      <c r="AC227" s="124" t="n">
        <f aca="false">IFERROR($O226-AC$5,"")</f>
        <v>15</v>
      </c>
      <c r="AD227" s="124" t="n">
        <f aca="false">IFERROR($O226-AD$5,"")</f>
        <v>27</v>
      </c>
      <c r="AE227" s="124" t="n">
        <f aca="false">IFERROR($O226-AE$5,"")</f>
        <v>13</v>
      </c>
      <c r="AF227" s="124" t="n">
        <f aca="false">IFERROR($O226-AF$5,"")</f>
        <v>29</v>
      </c>
      <c r="AG227" s="124" t="n">
        <f aca="false">IFERROR($O226-AG$5,"")</f>
        <v>17</v>
      </c>
      <c r="AH227" s="124" t="n">
        <f aca="false">IFERROR($O226-AH$5,"")</f>
        <v>19</v>
      </c>
      <c r="AI227" s="124" t="n">
        <f aca="false">IFERROR($O226-AI$5,"")</f>
        <v>23</v>
      </c>
      <c r="AJ227" s="124" t="n">
        <f aca="false">IFERROR($O226-AJ$5,"")</f>
        <v>25</v>
      </c>
      <c r="AK227" s="124" t="n">
        <f aca="false">IFERROR($O226-AK$5,"")</f>
        <v>21</v>
      </c>
      <c r="AL227" s="125"/>
      <c r="AM227" s="124"/>
      <c r="AN227" s="51"/>
      <c r="AO227" s="51"/>
    </row>
    <row r="228" customFormat="false" ht="17" hidden="false" customHeight="true" outlineLevel="0" collapsed="false">
      <c r="A228" s="132"/>
      <c r="B228" s="133"/>
      <c r="E228" s="97"/>
      <c r="F228" s="98"/>
      <c r="G228" s="98"/>
      <c r="H228" s="98"/>
      <c r="I228" s="98"/>
      <c r="J228" s="98"/>
      <c r="K228" s="98"/>
      <c r="L228" s="98"/>
      <c r="M228" s="126" t="s">
        <v>32</v>
      </c>
      <c r="N228" s="126"/>
      <c r="O228" s="127" t="s">
        <v>33</v>
      </c>
      <c r="P228" s="51"/>
      <c r="Q228" s="124" t="n">
        <f aca="false">IF(Q227="","",IF(Q227&lt;0,0,IF(Q227&lt;18,1,IF(Q227&lt;36,2,3))))</f>
        <v>1</v>
      </c>
      <c r="R228" s="124" t="n">
        <f aca="false">IF(R227="","",IF(R227&lt;0,0,IF(R227&lt;18,1,IF(R227&lt;36,2,3))))</f>
        <v>2</v>
      </c>
      <c r="S228" s="124" t="n">
        <f aca="false">IF(S227="","",IF(S227&lt;0,0,IF(S227&lt;18,1,IF(S227&lt;36,2,3))))</f>
        <v>1</v>
      </c>
      <c r="T228" s="124" t="n">
        <f aca="false">IF(T227="","",IF(T227&lt;0,0,IF(T227&lt;18,1,IF(T227&lt;36,2,3))))</f>
        <v>2</v>
      </c>
      <c r="U228" s="124" t="n">
        <f aca="false">IF(U227="","",IF(U227&lt;0,0,IF(U227&lt;18,1,IF(U227&lt;36,2,3))))</f>
        <v>2</v>
      </c>
      <c r="V228" s="124" t="n">
        <f aca="false">IF(V227="","",IF(V227&lt;0,0,IF(V227&lt;18,1,IF(V227&lt;36,2,3))))</f>
        <v>2</v>
      </c>
      <c r="W228" s="124" t="n">
        <f aca="false">IF(W227="","",IF(W227&lt;0,0,IF(W227&lt;18,1,IF(W227&lt;36,2,3))))</f>
        <v>2</v>
      </c>
      <c r="X228" s="124" t="n">
        <f aca="false">IF(X227="","",IF(X227&lt;0,0,IF(X227&lt;18,1,IF(X227&lt;36,2,3))))</f>
        <v>2</v>
      </c>
      <c r="Y228" s="124" t="n">
        <f aca="false">IF(Y227="","",IF(Y227&lt;0,0,IF(Y227&lt;18,1,IF(Y227&lt;36,2,3))))</f>
        <v>2</v>
      </c>
      <c r="Z228" s="124"/>
      <c r="AA228" s="124"/>
      <c r="AB228" s="124"/>
      <c r="AC228" s="124" t="n">
        <f aca="false">IF(AC227="","",IF(AC227&lt;0,0,IF(AC227&lt;18,1,IF(AC227&lt;36,2,3))))</f>
        <v>1</v>
      </c>
      <c r="AD228" s="124" t="n">
        <f aca="false">IF(AD227="","",IF(AD227&lt;0,0,IF(AD227&lt;18,1,IF(AD227&lt;36,2,3))))</f>
        <v>2</v>
      </c>
      <c r="AE228" s="124" t="n">
        <f aca="false">IF(AE227="","",IF(AE227&lt;0,0,IF(AE227&lt;18,1,IF(AE227&lt;36,2,3))))</f>
        <v>1</v>
      </c>
      <c r="AF228" s="124" t="n">
        <f aca="false">IF(AF227="","",IF(AF227&lt;0,0,IF(AF227&lt;18,1,IF(AF227&lt;36,2,3))))</f>
        <v>2</v>
      </c>
      <c r="AG228" s="124" t="n">
        <f aca="false">IF(AG227="","",IF(AG227&lt;0,0,IF(AG227&lt;18,1,IF(AG227&lt;36,2,3))))</f>
        <v>1</v>
      </c>
      <c r="AH228" s="124" t="n">
        <f aca="false">IF(AH227="","",IF(AH227&lt;0,0,IF(AH227&lt;18,1,IF(AH227&lt;36,2,3))))</f>
        <v>2</v>
      </c>
      <c r="AI228" s="124" t="n">
        <f aca="false">IF(AI227="","",IF(AI227&lt;0,0,IF(AI227&lt;18,1,IF(AI227&lt;36,2,3))))</f>
        <v>2</v>
      </c>
      <c r="AJ228" s="124" t="n">
        <f aca="false">IF(AJ227="","",IF(AJ227&lt;0,0,IF(AJ227&lt;18,1,IF(AJ227&lt;36,2,3))))</f>
        <v>2</v>
      </c>
      <c r="AK228" s="124" t="n">
        <f aca="false">IF(AK227="","",IF(AK227&lt;0,0,IF(AK227&lt;18,1,IF(AK227&lt;36,2,3))))</f>
        <v>2</v>
      </c>
      <c r="AL228" s="125"/>
      <c r="AM228" s="124"/>
      <c r="AN228" s="51"/>
      <c r="AO228" s="128" t="s">
        <v>34</v>
      </c>
    </row>
    <row r="229" customFormat="false" ht="17" hidden="false" customHeight="true" outlineLevel="0" collapsed="false">
      <c r="A229" s="132"/>
      <c r="B229" s="133"/>
      <c r="E229" s="97"/>
      <c r="F229" s="98"/>
      <c r="G229" s="98"/>
      <c r="H229" s="98"/>
      <c r="I229" s="98"/>
      <c r="J229" s="98"/>
      <c r="K229" s="98"/>
      <c r="L229" s="98"/>
      <c r="M229" s="129"/>
      <c r="N229" s="130" t="s">
        <v>35</v>
      </c>
      <c r="O229" s="92" t="s">
        <v>36</v>
      </c>
      <c r="P229" s="51"/>
      <c r="Q229" s="111" t="str">
        <f aca="false">IFERROR(IF((Q$4-Q226+2+Q228)&lt;0,0,IF(Q226="","",(Q$4-Q226+2+Q228))),"")</f>
        <v/>
      </c>
      <c r="R229" s="111" t="str">
        <f aca="false">IFERROR(IF((R$4-R226+2+R228)&lt;0,0,IF(R226="","",(R$4-R226+2+R228))),"")</f>
        <v/>
      </c>
      <c r="S229" s="111" t="str">
        <f aca="false">IFERROR(IF((S$4-S226+2+S228)&lt;0,0,IF(S226="","",(S$4-S226+2+S228))),"")</f>
        <v/>
      </c>
      <c r="T229" s="111" t="str">
        <f aca="false">IFERROR(IF((T$4-T226+2+T228)&lt;0,0,IF(T226="","",(T$4-T226+2+T228))),"")</f>
        <v/>
      </c>
      <c r="U229" s="111" t="str">
        <f aca="false">IFERROR(IF((U$4-U226+2+U228)&lt;0,0,IF(U226="","",(U$4-U226+2+U228))),"")</f>
        <v/>
      </c>
      <c r="V229" s="111" t="str">
        <f aca="false">IFERROR(IF((V$4-V226+2+V228)&lt;0,0,IF(V226="","",(V$4-V226+2+V228))),"")</f>
        <v/>
      </c>
      <c r="W229" s="111" t="str">
        <f aca="false">IFERROR(IF((W$4-W226+2+W228)&lt;0,0,IF(W226="","",(W$4-W226+2+W228))),"")</f>
        <v/>
      </c>
      <c r="X229" s="111" t="str">
        <f aca="false">IFERROR(IF((X$4-X226+2+X228)&lt;0,0,IF(X226="","",(X$4-X226+2+X228))),"")</f>
        <v/>
      </c>
      <c r="Y229" s="111" t="str">
        <f aca="false">IFERROR(IF((Y$4-Y226+2+Y228)&lt;0,0,IF(Y226="","",(Y$4-Y226+2+Y228))),"")</f>
        <v/>
      </c>
      <c r="Z229" s="124"/>
      <c r="AA229" s="18" t="n">
        <f aca="false">SUM(Q229:Y229)</f>
        <v>0</v>
      </c>
      <c r="AB229" s="124"/>
      <c r="AC229" s="111" t="str">
        <f aca="false">IFERROR(IF((AC$4-AC226+2+AC228)&lt;0,0,IF(AC226="","",(AC$4-AC226+2+AC228))),"")</f>
        <v/>
      </c>
      <c r="AD229" s="111" t="str">
        <f aca="false">IFERROR(IF((AD$4-AD226+2+AD228)&lt;0,0,IF(AD226="","",(AD$4-AD226+2+AD228))),"")</f>
        <v/>
      </c>
      <c r="AE229" s="111" t="str">
        <f aca="false">IFERROR(IF((AE$4-AE226+2+AE228)&lt;0,0,IF(AE226="","",(AE$4-AE226+2+AE228))),"")</f>
        <v/>
      </c>
      <c r="AF229" s="111" t="str">
        <f aca="false">IFERROR(IF((AF$4-AF226+2+AF228)&lt;0,0,IF(AF226="","",(AF$4-AF226+2+AF228))),"")</f>
        <v/>
      </c>
      <c r="AG229" s="111" t="str">
        <f aca="false">IFERROR(IF((AG$4-AG226+2+AG228)&lt;0,0,IF(AG226="","",(AG$4-AG226+2+AG228))),"")</f>
        <v/>
      </c>
      <c r="AH229" s="111" t="str">
        <f aca="false">IFERROR(IF((AH$4-AH226+2+AH228)&lt;0,0,IF(AH226="","",(AH$4-AH226+2+AH228))),"")</f>
        <v/>
      </c>
      <c r="AI229" s="111" t="str">
        <f aca="false">IFERROR(IF((AI$4-AI226+2+AI228)&lt;0,0,IF(AI226="","",(AI$4-AI226+2+AI228))),"")</f>
        <v/>
      </c>
      <c r="AJ229" s="111" t="str">
        <f aca="false">IFERROR(IF((AJ$4-AJ226+2+AJ228)&lt;0,0,IF(AJ226="","",(AJ$4-AJ226+2+AJ228))),"")</f>
        <v/>
      </c>
      <c r="AK229" s="111" t="str">
        <f aca="false">IFERROR(IF((AK$4-AK226+2+AK228)&lt;0,0,IF(AK226="","",(AK$4-AK226+2+AK228))),"")</f>
        <v/>
      </c>
      <c r="AL229" s="125"/>
      <c r="AM229" s="18" t="n">
        <f aca="false">SUM(AC229:AK229)</f>
        <v>0</v>
      </c>
      <c r="AN229" s="51"/>
      <c r="AO229" s="131" t="n">
        <f aca="false">SUM(AA229,AM229)</f>
        <v>0</v>
      </c>
    </row>
    <row r="230" customFormat="false" ht="17" hidden="false" customHeight="true" outlineLevel="0" collapsed="false">
      <c r="A230" s="132"/>
      <c r="B230" s="133"/>
    </row>
    <row r="231" customFormat="false" ht="17" hidden="false" customHeight="true" outlineLevel="0" collapsed="false">
      <c r="A231" s="132"/>
      <c r="B231" s="133"/>
      <c r="D231" s="113" t="s">
        <v>26</v>
      </c>
      <c r="E231" s="85"/>
      <c r="F231" s="86"/>
      <c r="G231" s="87" t="s">
        <v>24</v>
      </c>
      <c r="H231" s="87" t="s">
        <v>9</v>
      </c>
      <c r="I231" s="87" t="s">
        <v>10</v>
      </c>
      <c r="J231" s="87" t="s">
        <v>11</v>
      </c>
      <c r="K231" s="87" t="s">
        <v>12</v>
      </c>
      <c r="L231" s="88" t="s">
        <v>13</v>
      </c>
      <c r="M231" s="88" t="s">
        <v>14</v>
      </c>
      <c r="N231" s="88" t="s">
        <v>27</v>
      </c>
      <c r="O231" s="88" t="s">
        <v>28</v>
      </c>
      <c r="P231" s="114"/>
      <c r="Q231" s="115" t="n">
        <v>1</v>
      </c>
      <c r="R231" s="115" t="n">
        <v>2</v>
      </c>
      <c r="S231" s="115" t="n">
        <v>3</v>
      </c>
      <c r="T231" s="115" t="n">
        <v>4</v>
      </c>
      <c r="U231" s="115" t="n">
        <v>5</v>
      </c>
      <c r="V231" s="115" t="n">
        <v>6</v>
      </c>
      <c r="W231" s="115" t="n">
        <v>7</v>
      </c>
      <c r="X231" s="115" t="n">
        <v>8</v>
      </c>
      <c r="Y231" s="115" t="n">
        <v>9</v>
      </c>
      <c r="Z231" s="114"/>
      <c r="AA231" s="115" t="s">
        <v>1</v>
      </c>
      <c r="AB231" s="114"/>
      <c r="AC231" s="115" t="n">
        <v>10</v>
      </c>
      <c r="AD231" s="115" t="n">
        <v>11</v>
      </c>
      <c r="AE231" s="115" t="n">
        <v>12</v>
      </c>
      <c r="AF231" s="115" t="n">
        <v>13</v>
      </c>
      <c r="AG231" s="115" t="n">
        <v>14</v>
      </c>
      <c r="AH231" s="115" t="n">
        <v>15</v>
      </c>
      <c r="AI231" s="115" t="n">
        <v>16</v>
      </c>
      <c r="AJ231" s="115" t="n">
        <v>17</v>
      </c>
      <c r="AK231" s="115" t="n">
        <v>18</v>
      </c>
      <c r="AL231" s="30"/>
      <c r="AM231" s="115" t="s">
        <v>2</v>
      </c>
      <c r="AN231" s="32"/>
      <c r="AO231" s="116" t="s">
        <v>29</v>
      </c>
    </row>
    <row r="232" customFormat="false" ht="17" hidden="false" customHeight="true" outlineLevel="0" collapsed="false">
      <c r="A232" s="132" t="s">
        <v>73</v>
      </c>
      <c r="B232" s="133" t="n">
        <v>29</v>
      </c>
      <c r="D232" s="132" t="s">
        <v>73</v>
      </c>
      <c r="E232" s="90"/>
      <c r="F232" s="91"/>
      <c r="G232" s="120"/>
      <c r="H232" s="92" t="s">
        <v>31</v>
      </c>
      <c r="I232" s="92" t="s">
        <v>18</v>
      </c>
      <c r="J232" s="92" t="n">
        <v>72</v>
      </c>
      <c r="K232" s="92" t="n">
        <v>140</v>
      </c>
      <c r="L232" s="120" t="n">
        <v>12</v>
      </c>
      <c r="M232" s="94" t="n">
        <f aca="false">IF(L232="","X",(IFERROR(ROUND((L232*K232/113)+J232-$AO$4,0),"X")))</f>
        <v>33</v>
      </c>
      <c r="N232" s="121" t="n">
        <v>1</v>
      </c>
      <c r="O232" s="95" t="n">
        <v>29</v>
      </c>
      <c r="P232" s="23"/>
      <c r="Q232" s="122"/>
      <c r="R232" s="122"/>
      <c r="S232" s="122"/>
      <c r="T232" s="122"/>
      <c r="U232" s="122"/>
      <c r="V232" s="122"/>
      <c r="W232" s="122"/>
      <c r="X232" s="122"/>
      <c r="Y232" s="122"/>
      <c r="Z232" s="15"/>
      <c r="AA232" s="18" t="n">
        <f aca="false">SUM(Q232:Y232)</f>
        <v>0</v>
      </c>
      <c r="AB232" s="15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5"/>
      <c r="AM232" s="18" t="n">
        <f aca="false">SUM(AC232:AK232)</f>
        <v>0</v>
      </c>
      <c r="AN232" s="23"/>
      <c r="AO232" s="123" t="n">
        <f aca="false">AM232+AA232</f>
        <v>0</v>
      </c>
    </row>
    <row r="233" customFormat="false" ht="17" hidden="false" customHeight="true" outlineLevel="0" collapsed="false">
      <c r="A233" s="132"/>
      <c r="B233" s="133"/>
      <c r="E233" s="97"/>
      <c r="F233" s="98"/>
      <c r="G233" s="98"/>
      <c r="H233" s="98"/>
      <c r="I233" s="98"/>
      <c r="J233" s="98"/>
      <c r="K233" s="98"/>
      <c r="L233" s="98"/>
      <c r="M233" s="99" t="s">
        <v>19</v>
      </c>
      <c r="N233" s="99"/>
      <c r="O233" s="134"/>
      <c r="P233" s="51"/>
      <c r="Q233" s="124" t="n">
        <f aca="false">IFERROR($O232-Q$5,"")</f>
        <v>14</v>
      </c>
      <c r="R233" s="124" t="n">
        <f aca="false">IFERROR($O232-R$5,"")</f>
        <v>26</v>
      </c>
      <c r="S233" s="124" t="n">
        <f aca="false">IFERROR($O232-S$5,"")</f>
        <v>12</v>
      </c>
      <c r="T233" s="124" t="n">
        <f aca="false">IFERROR($O232-T$5,"")</f>
        <v>28</v>
      </c>
      <c r="U233" s="124" t="n">
        <f aca="false">IFERROR($O232-U$5,"")</f>
        <v>16</v>
      </c>
      <c r="V233" s="124" t="n">
        <f aca="false">IFERROR($O232-V$5,"")</f>
        <v>18</v>
      </c>
      <c r="W233" s="124" t="n">
        <f aca="false">IFERROR($O232-W$5,"")</f>
        <v>22</v>
      </c>
      <c r="X233" s="124" t="n">
        <f aca="false">IFERROR($O232-X$5,"")</f>
        <v>24</v>
      </c>
      <c r="Y233" s="124" t="n">
        <f aca="false">IFERROR($O232-Y$5,"")</f>
        <v>20</v>
      </c>
      <c r="Z233" s="124"/>
      <c r="AA233" s="124"/>
      <c r="AB233" s="124"/>
      <c r="AC233" s="124" t="n">
        <f aca="false">IFERROR($O232-AC$5,"")</f>
        <v>13</v>
      </c>
      <c r="AD233" s="124" t="n">
        <f aca="false">IFERROR($O232-AD$5,"")</f>
        <v>25</v>
      </c>
      <c r="AE233" s="124" t="n">
        <f aca="false">IFERROR($O232-AE$5,"")</f>
        <v>11</v>
      </c>
      <c r="AF233" s="124" t="n">
        <f aca="false">IFERROR($O232-AF$5,"")</f>
        <v>27</v>
      </c>
      <c r="AG233" s="124" t="n">
        <f aca="false">IFERROR($O232-AG$5,"")</f>
        <v>15</v>
      </c>
      <c r="AH233" s="124" t="n">
        <f aca="false">IFERROR($O232-AH$5,"")</f>
        <v>17</v>
      </c>
      <c r="AI233" s="124" t="n">
        <f aca="false">IFERROR($O232-AI$5,"")</f>
        <v>21</v>
      </c>
      <c r="AJ233" s="124" t="n">
        <f aca="false">IFERROR($O232-AJ$5,"")</f>
        <v>23</v>
      </c>
      <c r="AK233" s="124" t="n">
        <f aca="false">IFERROR($O232-AK$5,"")</f>
        <v>19</v>
      </c>
      <c r="AL233" s="125"/>
      <c r="AM233" s="124"/>
      <c r="AN233" s="51"/>
      <c r="AO233" s="51"/>
    </row>
    <row r="234" customFormat="false" ht="17" hidden="false" customHeight="true" outlineLevel="0" collapsed="false">
      <c r="A234" s="132"/>
      <c r="B234" s="133"/>
      <c r="E234" s="97"/>
      <c r="F234" s="98"/>
      <c r="G234" s="98"/>
      <c r="H234" s="98"/>
      <c r="I234" s="98"/>
      <c r="J234" s="98"/>
      <c r="K234" s="98"/>
      <c r="L234" s="98"/>
      <c r="M234" s="126" t="s">
        <v>32</v>
      </c>
      <c r="N234" s="126"/>
      <c r="O234" s="127" t="s">
        <v>33</v>
      </c>
      <c r="P234" s="51"/>
      <c r="Q234" s="124" t="n">
        <f aca="false">IF(Q233="","",IF(Q233&lt;0,0,IF(Q233&lt;18,1,IF(Q233&lt;36,2,3))))</f>
        <v>1</v>
      </c>
      <c r="R234" s="124" t="n">
        <f aca="false">IF(R233="","",IF(R233&lt;0,0,IF(R233&lt;18,1,IF(R233&lt;36,2,3))))</f>
        <v>2</v>
      </c>
      <c r="S234" s="124" t="n">
        <f aca="false">IF(S233="","",IF(S233&lt;0,0,IF(S233&lt;18,1,IF(S233&lt;36,2,3))))</f>
        <v>1</v>
      </c>
      <c r="T234" s="124" t="n">
        <f aca="false">IF(T233="","",IF(T233&lt;0,0,IF(T233&lt;18,1,IF(T233&lt;36,2,3))))</f>
        <v>2</v>
      </c>
      <c r="U234" s="124" t="n">
        <f aca="false">IF(U233="","",IF(U233&lt;0,0,IF(U233&lt;18,1,IF(U233&lt;36,2,3))))</f>
        <v>1</v>
      </c>
      <c r="V234" s="124" t="n">
        <f aca="false">IF(V233="","",IF(V233&lt;0,0,IF(V233&lt;18,1,IF(V233&lt;36,2,3))))</f>
        <v>2</v>
      </c>
      <c r="W234" s="124" t="n">
        <f aca="false">IF(W233="","",IF(W233&lt;0,0,IF(W233&lt;18,1,IF(W233&lt;36,2,3))))</f>
        <v>2</v>
      </c>
      <c r="X234" s="124" t="n">
        <f aca="false">IF(X233="","",IF(X233&lt;0,0,IF(X233&lt;18,1,IF(X233&lt;36,2,3))))</f>
        <v>2</v>
      </c>
      <c r="Y234" s="124" t="n">
        <f aca="false">IF(Y233="","",IF(Y233&lt;0,0,IF(Y233&lt;18,1,IF(Y233&lt;36,2,3))))</f>
        <v>2</v>
      </c>
      <c r="Z234" s="124"/>
      <c r="AA234" s="124"/>
      <c r="AB234" s="124"/>
      <c r="AC234" s="124" t="n">
        <f aca="false">IF(AC233="","",IF(AC233&lt;0,0,IF(AC233&lt;18,1,IF(AC233&lt;36,2,3))))</f>
        <v>1</v>
      </c>
      <c r="AD234" s="124" t="n">
        <f aca="false">IF(AD233="","",IF(AD233&lt;0,0,IF(AD233&lt;18,1,IF(AD233&lt;36,2,3))))</f>
        <v>2</v>
      </c>
      <c r="AE234" s="124" t="n">
        <f aca="false">IF(AE233="","",IF(AE233&lt;0,0,IF(AE233&lt;18,1,IF(AE233&lt;36,2,3))))</f>
        <v>1</v>
      </c>
      <c r="AF234" s="124" t="n">
        <f aca="false">IF(AF233="","",IF(AF233&lt;0,0,IF(AF233&lt;18,1,IF(AF233&lt;36,2,3))))</f>
        <v>2</v>
      </c>
      <c r="AG234" s="124" t="n">
        <f aca="false">IF(AG233="","",IF(AG233&lt;0,0,IF(AG233&lt;18,1,IF(AG233&lt;36,2,3))))</f>
        <v>1</v>
      </c>
      <c r="AH234" s="124" t="n">
        <f aca="false">IF(AH233="","",IF(AH233&lt;0,0,IF(AH233&lt;18,1,IF(AH233&lt;36,2,3))))</f>
        <v>1</v>
      </c>
      <c r="AI234" s="124" t="n">
        <f aca="false">IF(AI233="","",IF(AI233&lt;0,0,IF(AI233&lt;18,1,IF(AI233&lt;36,2,3))))</f>
        <v>2</v>
      </c>
      <c r="AJ234" s="124" t="n">
        <f aca="false">IF(AJ233="","",IF(AJ233&lt;0,0,IF(AJ233&lt;18,1,IF(AJ233&lt;36,2,3))))</f>
        <v>2</v>
      </c>
      <c r="AK234" s="124" t="n">
        <f aca="false">IF(AK233="","",IF(AK233&lt;0,0,IF(AK233&lt;18,1,IF(AK233&lt;36,2,3))))</f>
        <v>2</v>
      </c>
      <c r="AL234" s="125"/>
      <c r="AM234" s="124"/>
      <c r="AN234" s="51"/>
      <c r="AO234" s="128" t="s">
        <v>34</v>
      </c>
    </row>
    <row r="235" customFormat="false" ht="17" hidden="false" customHeight="true" outlineLevel="0" collapsed="false">
      <c r="A235" s="132"/>
      <c r="B235" s="133"/>
      <c r="E235" s="97"/>
      <c r="F235" s="98"/>
      <c r="G235" s="98"/>
      <c r="H235" s="98"/>
      <c r="I235" s="98"/>
      <c r="J235" s="98"/>
      <c r="K235" s="98"/>
      <c r="L235" s="98"/>
      <c r="M235" s="129"/>
      <c r="N235" s="130" t="s">
        <v>35</v>
      </c>
      <c r="O235" s="92" t="s">
        <v>36</v>
      </c>
      <c r="P235" s="51"/>
      <c r="Q235" s="111" t="str">
        <f aca="false">IFERROR(IF((Q$4-Q232+2+Q234)&lt;0,0,IF(Q232="","",(Q$4-Q232+2+Q234))),"")</f>
        <v/>
      </c>
      <c r="R235" s="111" t="str">
        <f aca="false">IFERROR(IF((R$4-R232+2+R234)&lt;0,0,IF(R232="","",(R$4-R232+2+R234))),"")</f>
        <v/>
      </c>
      <c r="S235" s="111" t="str">
        <f aca="false">IFERROR(IF((S$4-S232+2+S234)&lt;0,0,IF(S232="","",(S$4-S232+2+S234))),"")</f>
        <v/>
      </c>
      <c r="T235" s="111" t="str">
        <f aca="false">IFERROR(IF((T$4-T232+2+T234)&lt;0,0,IF(T232="","",(T$4-T232+2+T234))),"")</f>
        <v/>
      </c>
      <c r="U235" s="111" t="str">
        <f aca="false">IFERROR(IF((U$4-U232+2+U234)&lt;0,0,IF(U232="","",(U$4-U232+2+U234))),"")</f>
        <v/>
      </c>
      <c r="V235" s="111" t="str">
        <f aca="false">IFERROR(IF((V$4-V232+2+V234)&lt;0,0,IF(V232="","",(V$4-V232+2+V234))),"")</f>
        <v/>
      </c>
      <c r="W235" s="111" t="str">
        <f aca="false">IFERROR(IF((W$4-W232+2+W234)&lt;0,0,IF(W232="","",(W$4-W232+2+W234))),"")</f>
        <v/>
      </c>
      <c r="X235" s="111" t="str">
        <f aca="false">IFERROR(IF((X$4-X232+2+X234)&lt;0,0,IF(X232="","",(X$4-X232+2+X234))),"")</f>
        <v/>
      </c>
      <c r="Y235" s="111" t="str">
        <f aca="false">IFERROR(IF((Y$4-Y232+2+Y234)&lt;0,0,IF(Y232="","",(Y$4-Y232+2+Y234))),"")</f>
        <v/>
      </c>
      <c r="Z235" s="124"/>
      <c r="AA235" s="18" t="n">
        <f aca="false">SUM(Q235:Y235)</f>
        <v>0</v>
      </c>
      <c r="AB235" s="124"/>
      <c r="AC235" s="111" t="str">
        <f aca="false">IFERROR(IF((AC$4-AC232+2+AC234)&lt;0,0,IF(AC232="","",(AC$4-AC232+2+AC234))),"")</f>
        <v/>
      </c>
      <c r="AD235" s="111" t="str">
        <f aca="false">IFERROR(IF((AD$4-AD232+2+AD234)&lt;0,0,IF(AD232="","",(AD$4-AD232+2+AD234))),"")</f>
        <v/>
      </c>
      <c r="AE235" s="111" t="str">
        <f aca="false">IFERROR(IF((AE$4-AE232+2+AE234)&lt;0,0,IF(AE232="","",(AE$4-AE232+2+AE234))),"")</f>
        <v/>
      </c>
      <c r="AF235" s="111" t="str">
        <f aca="false">IFERROR(IF((AF$4-AF232+2+AF234)&lt;0,0,IF(AF232="","",(AF$4-AF232+2+AF234))),"")</f>
        <v/>
      </c>
      <c r="AG235" s="111" t="str">
        <f aca="false">IFERROR(IF((AG$4-AG232+2+AG234)&lt;0,0,IF(AG232="","",(AG$4-AG232+2+AG234))),"")</f>
        <v/>
      </c>
      <c r="AH235" s="111" t="str">
        <f aca="false">IFERROR(IF((AH$4-AH232+2+AH234)&lt;0,0,IF(AH232="","",(AH$4-AH232+2+AH234))),"")</f>
        <v/>
      </c>
      <c r="AI235" s="111" t="str">
        <f aca="false">IFERROR(IF((AI$4-AI232+2+AI234)&lt;0,0,IF(AI232="","",(AI$4-AI232+2+AI234))),"")</f>
        <v/>
      </c>
      <c r="AJ235" s="111" t="str">
        <f aca="false">IFERROR(IF((AJ$4-AJ232+2+AJ234)&lt;0,0,IF(AJ232="","",(AJ$4-AJ232+2+AJ234))),"")</f>
        <v/>
      </c>
      <c r="AK235" s="111" t="str">
        <f aca="false">IFERROR(IF((AK$4-AK232+2+AK234)&lt;0,0,IF(AK232="","",(AK$4-AK232+2+AK234))),"")</f>
        <v/>
      </c>
      <c r="AL235" s="125"/>
      <c r="AM235" s="18" t="n">
        <f aca="false">SUM(AC235:AK235)</f>
        <v>0</v>
      </c>
      <c r="AN235" s="51"/>
      <c r="AO235" s="131" t="n">
        <f aca="false">SUM(AA235,AM235)</f>
        <v>0</v>
      </c>
    </row>
    <row r="236" customFormat="false" ht="17" hidden="false" customHeight="true" outlineLevel="0" collapsed="false">
      <c r="A236" s="132"/>
      <c r="B236" s="133"/>
    </row>
    <row r="237" customFormat="false" ht="17" hidden="false" customHeight="true" outlineLevel="0" collapsed="false">
      <c r="A237" s="132"/>
      <c r="B237" s="133"/>
      <c r="D237" s="113" t="s">
        <v>26</v>
      </c>
      <c r="E237" s="85"/>
      <c r="F237" s="86"/>
      <c r="G237" s="87" t="s">
        <v>24</v>
      </c>
      <c r="H237" s="87" t="s">
        <v>9</v>
      </c>
      <c r="I237" s="87" t="s">
        <v>10</v>
      </c>
      <c r="J237" s="87" t="s">
        <v>11</v>
      </c>
      <c r="K237" s="87" t="s">
        <v>12</v>
      </c>
      <c r="L237" s="88" t="s">
        <v>13</v>
      </c>
      <c r="M237" s="88" t="s">
        <v>14</v>
      </c>
      <c r="N237" s="88" t="s">
        <v>27</v>
      </c>
      <c r="O237" s="88" t="s">
        <v>28</v>
      </c>
      <c r="P237" s="114"/>
      <c r="Q237" s="115" t="n">
        <v>1</v>
      </c>
      <c r="R237" s="115" t="n">
        <v>2</v>
      </c>
      <c r="S237" s="115" t="n">
        <v>3</v>
      </c>
      <c r="T237" s="115" t="n">
        <v>4</v>
      </c>
      <c r="U237" s="115" t="n">
        <v>5</v>
      </c>
      <c r="V237" s="115" t="n">
        <v>6</v>
      </c>
      <c r="W237" s="115" t="n">
        <v>7</v>
      </c>
      <c r="X237" s="115" t="n">
        <v>8</v>
      </c>
      <c r="Y237" s="115" t="n">
        <v>9</v>
      </c>
      <c r="Z237" s="114"/>
      <c r="AA237" s="115" t="s">
        <v>1</v>
      </c>
      <c r="AB237" s="114"/>
      <c r="AC237" s="115" t="n">
        <v>10</v>
      </c>
      <c r="AD237" s="115" t="n">
        <v>11</v>
      </c>
      <c r="AE237" s="115" t="n">
        <v>12</v>
      </c>
      <c r="AF237" s="115" t="n">
        <v>13</v>
      </c>
      <c r="AG237" s="115" t="n">
        <v>14</v>
      </c>
      <c r="AH237" s="115" t="n">
        <v>15</v>
      </c>
      <c r="AI237" s="115" t="n">
        <v>16</v>
      </c>
      <c r="AJ237" s="115" t="n">
        <v>17</v>
      </c>
      <c r="AK237" s="115" t="n">
        <v>18</v>
      </c>
      <c r="AL237" s="30"/>
      <c r="AM237" s="115" t="s">
        <v>2</v>
      </c>
      <c r="AN237" s="32"/>
      <c r="AO237" s="116" t="s">
        <v>29</v>
      </c>
    </row>
    <row r="238" customFormat="false" ht="17" hidden="false" customHeight="true" outlineLevel="0" collapsed="false">
      <c r="A238" s="132" t="s">
        <v>74</v>
      </c>
      <c r="B238" s="133" t="n">
        <v>10</v>
      </c>
      <c r="D238" s="132" t="s">
        <v>74</v>
      </c>
      <c r="E238" s="90"/>
      <c r="F238" s="91"/>
      <c r="G238" s="120"/>
      <c r="H238" s="92" t="s">
        <v>31</v>
      </c>
      <c r="I238" s="92" t="s">
        <v>18</v>
      </c>
      <c r="J238" s="92" t="n">
        <v>72</v>
      </c>
      <c r="K238" s="92" t="n">
        <v>140</v>
      </c>
      <c r="L238" s="120" t="n">
        <v>12</v>
      </c>
      <c r="M238" s="94" t="n">
        <f aca="false">IF(L238="","X",(IFERROR(ROUND((L238*K238/113)+J238-$AO$4,0),"X")))</f>
        <v>33</v>
      </c>
      <c r="N238" s="121" t="n">
        <v>1</v>
      </c>
      <c r="O238" s="95" t="n">
        <v>10</v>
      </c>
      <c r="P238" s="23"/>
      <c r="Q238" s="122"/>
      <c r="R238" s="122"/>
      <c r="S238" s="122"/>
      <c r="T238" s="122"/>
      <c r="U238" s="122"/>
      <c r="V238" s="122"/>
      <c r="W238" s="122"/>
      <c r="X238" s="122"/>
      <c r="Y238" s="122"/>
      <c r="Z238" s="15"/>
      <c r="AA238" s="18" t="n">
        <f aca="false">SUM(Q238:Y238)</f>
        <v>0</v>
      </c>
      <c r="AB238" s="15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5"/>
      <c r="AM238" s="18" t="n">
        <f aca="false">SUM(AC238:AK238)</f>
        <v>0</v>
      </c>
      <c r="AN238" s="23"/>
      <c r="AO238" s="123" t="n">
        <f aca="false">AM238+AA238</f>
        <v>0</v>
      </c>
    </row>
    <row r="239" customFormat="false" ht="17" hidden="false" customHeight="true" outlineLevel="0" collapsed="false">
      <c r="A239" s="132"/>
      <c r="B239" s="133"/>
      <c r="E239" s="97"/>
      <c r="F239" s="98"/>
      <c r="G239" s="98"/>
      <c r="H239" s="98"/>
      <c r="I239" s="98"/>
      <c r="J239" s="98"/>
      <c r="K239" s="98"/>
      <c r="L239" s="98"/>
      <c r="M239" s="99" t="s">
        <v>19</v>
      </c>
      <c r="N239" s="99"/>
      <c r="O239" s="99"/>
      <c r="P239" s="51"/>
      <c r="Q239" s="124" t="n">
        <f aca="false">IFERROR($O238-Q$5,"")</f>
        <v>-5</v>
      </c>
      <c r="R239" s="124" t="n">
        <f aca="false">IFERROR($O238-R$5,"")</f>
        <v>7</v>
      </c>
      <c r="S239" s="124" t="n">
        <f aca="false">IFERROR($O238-S$5,"")</f>
        <v>-7</v>
      </c>
      <c r="T239" s="124" t="n">
        <f aca="false">IFERROR($O238-T$5,"")</f>
        <v>9</v>
      </c>
      <c r="U239" s="124" t="n">
        <f aca="false">IFERROR($O238-U$5,"")</f>
        <v>-3</v>
      </c>
      <c r="V239" s="124" t="n">
        <f aca="false">IFERROR($O238-V$5,"")</f>
        <v>-1</v>
      </c>
      <c r="W239" s="124" t="n">
        <f aca="false">IFERROR($O238-W$5,"")</f>
        <v>3</v>
      </c>
      <c r="X239" s="124" t="n">
        <f aca="false">IFERROR($O238-X$5,"")</f>
        <v>5</v>
      </c>
      <c r="Y239" s="124" t="n">
        <f aca="false">IFERROR($O238-Y$5,"")</f>
        <v>1</v>
      </c>
      <c r="Z239" s="124"/>
      <c r="AA239" s="124"/>
      <c r="AB239" s="124"/>
      <c r="AC239" s="124" t="n">
        <f aca="false">IFERROR($O238-AC$5,"")</f>
        <v>-6</v>
      </c>
      <c r="AD239" s="124" t="n">
        <f aca="false">IFERROR($O238-AD$5,"")</f>
        <v>6</v>
      </c>
      <c r="AE239" s="124" t="n">
        <f aca="false">IFERROR($O238-AE$5,"")</f>
        <v>-8</v>
      </c>
      <c r="AF239" s="124" t="n">
        <f aca="false">IFERROR($O238-AF$5,"")</f>
        <v>8</v>
      </c>
      <c r="AG239" s="124" t="n">
        <f aca="false">IFERROR($O238-AG$5,"")</f>
        <v>-4</v>
      </c>
      <c r="AH239" s="124" t="n">
        <f aca="false">IFERROR($O238-AH$5,"")</f>
        <v>-2</v>
      </c>
      <c r="AI239" s="124" t="n">
        <f aca="false">IFERROR($O238-AI$5,"")</f>
        <v>2</v>
      </c>
      <c r="AJ239" s="124" t="n">
        <f aca="false">IFERROR($O238-AJ$5,"")</f>
        <v>4</v>
      </c>
      <c r="AK239" s="124" t="n">
        <f aca="false">IFERROR($O238-AK$5,"")</f>
        <v>0</v>
      </c>
      <c r="AL239" s="125"/>
      <c r="AM239" s="124"/>
      <c r="AN239" s="51"/>
      <c r="AO239" s="51"/>
    </row>
    <row r="240" customFormat="false" ht="17" hidden="false" customHeight="true" outlineLevel="0" collapsed="false">
      <c r="A240" s="132"/>
      <c r="B240" s="133"/>
      <c r="E240" s="97"/>
      <c r="F240" s="98"/>
      <c r="G240" s="98"/>
      <c r="H240" s="98"/>
      <c r="I240" s="98"/>
      <c r="J240" s="98"/>
      <c r="K240" s="98"/>
      <c r="L240" s="98"/>
      <c r="M240" s="126" t="s">
        <v>32</v>
      </c>
      <c r="N240" s="126"/>
      <c r="O240" s="127" t="s">
        <v>33</v>
      </c>
      <c r="P240" s="51"/>
      <c r="Q240" s="124" t="n">
        <f aca="false">IF(Q239="","",IF(Q239&lt;0,0,IF(Q239&lt;18,1,IF(Q239&lt;36,2,3))))</f>
        <v>0</v>
      </c>
      <c r="R240" s="124" t="n">
        <f aca="false">IF(R239="","",IF(R239&lt;0,0,IF(R239&lt;18,1,IF(R239&lt;36,2,3))))</f>
        <v>1</v>
      </c>
      <c r="S240" s="124" t="n">
        <f aca="false">IF(S239="","",IF(S239&lt;0,0,IF(S239&lt;18,1,IF(S239&lt;36,2,3))))</f>
        <v>0</v>
      </c>
      <c r="T240" s="124" t="n">
        <f aca="false">IF(T239="","",IF(T239&lt;0,0,IF(T239&lt;18,1,IF(T239&lt;36,2,3))))</f>
        <v>1</v>
      </c>
      <c r="U240" s="124" t="n">
        <f aca="false">IF(U239="","",IF(U239&lt;0,0,IF(U239&lt;18,1,IF(U239&lt;36,2,3))))</f>
        <v>0</v>
      </c>
      <c r="V240" s="124" t="n">
        <f aca="false">IF(V239="","",IF(V239&lt;0,0,IF(V239&lt;18,1,IF(V239&lt;36,2,3))))</f>
        <v>0</v>
      </c>
      <c r="W240" s="124" t="n">
        <f aca="false">IF(W239="","",IF(W239&lt;0,0,IF(W239&lt;18,1,IF(W239&lt;36,2,3))))</f>
        <v>1</v>
      </c>
      <c r="X240" s="124" t="n">
        <f aca="false">IF(X239="","",IF(X239&lt;0,0,IF(X239&lt;18,1,IF(X239&lt;36,2,3))))</f>
        <v>1</v>
      </c>
      <c r="Y240" s="124" t="n">
        <f aca="false">IF(Y239="","",IF(Y239&lt;0,0,IF(Y239&lt;18,1,IF(Y239&lt;36,2,3))))</f>
        <v>1</v>
      </c>
      <c r="Z240" s="124"/>
      <c r="AA240" s="124"/>
      <c r="AB240" s="124"/>
      <c r="AC240" s="124" t="n">
        <f aca="false">IF(AC239="","",IF(AC239&lt;0,0,IF(AC239&lt;18,1,IF(AC239&lt;36,2,3))))</f>
        <v>0</v>
      </c>
      <c r="AD240" s="124" t="n">
        <f aca="false">IF(AD239="","",IF(AD239&lt;0,0,IF(AD239&lt;18,1,IF(AD239&lt;36,2,3))))</f>
        <v>1</v>
      </c>
      <c r="AE240" s="124" t="n">
        <f aca="false">IF(AE239="","",IF(AE239&lt;0,0,IF(AE239&lt;18,1,IF(AE239&lt;36,2,3))))</f>
        <v>0</v>
      </c>
      <c r="AF240" s="124" t="n">
        <f aca="false">IF(AF239="","",IF(AF239&lt;0,0,IF(AF239&lt;18,1,IF(AF239&lt;36,2,3))))</f>
        <v>1</v>
      </c>
      <c r="AG240" s="124" t="n">
        <f aca="false">IF(AG239="","",IF(AG239&lt;0,0,IF(AG239&lt;18,1,IF(AG239&lt;36,2,3))))</f>
        <v>0</v>
      </c>
      <c r="AH240" s="124" t="n">
        <f aca="false">IF(AH239="","",IF(AH239&lt;0,0,IF(AH239&lt;18,1,IF(AH239&lt;36,2,3))))</f>
        <v>0</v>
      </c>
      <c r="AI240" s="124" t="n">
        <f aca="false">IF(AI239="","",IF(AI239&lt;0,0,IF(AI239&lt;18,1,IF(AI239&lt;36,2,3))))</f>
        <v>1</v>
      </c>
      <c r="AJ240" s="124" t="n">
        <f aca="false">IF(AJ239="","",IF(AJ239&lt;0,0,IF(AJ239&lt;18,1,IF(AJ239&lt;36,2,3))))</f>
        <v>1</v>
      </c>
      <c r="AK240" s="124" t="n">
        <f aca="false">IF(AK239="","",IF(AK239&lt;0,0,IF(AK239&lt;18,1,IF(AK239&lt;36,2,3))))</f>
        <v>1</v>
      </c>
      <c r="AL240" s="125"/>
      <c r="AM240" s="124"/>
      <c r="AN240" s="51"/>
      <c r="AO240" s="128" t="s">
        <v>34</v>
      </c>
    </row>
    <row r="241" customFormat="false" ht="17" hidden="false" customHeight="true" outlineLevel="0" collapsed="false">
      <c r="A241" s="132"/>
      <c r="B241" s="133"/>
      <c r="E241" s="97"/>
      <c r="F241" s="98"/>
      <c r="G241" s="98"/>
      <c r="H241" s="98"/>
      <c r="I241" s="98"/>
      <c r="J241" s="98"/>
      <c r="K241" s="98"/>
      <c r="L241" s="98"/>
      <c r="M241" s="129"/>
      <c r="N241" s="130" t="s">
        <v>35</v>
      </c>
      <c r="O241" s="92" t="s">
        <v>36</v>
      </c>
      <c r="P241" s="51"/>
      <c r="Q241" s="111" t="str">
        <f aca="false">IFERROR(IF((Q$4-Q238+2+Q240)&lt;0,0,IF(Q238="","",(Q$4-Q238+2+Q240))),"")</f>
        <v/>
      </c>
      <c r="R241" s="111" t="str">
        <f aca="false">IFERROR(IF((R$4-R238+2+R240)&lt;0,0,IF(R238="","",(R$4-R238+2+R240))),"")</f>
        <v/>
      </c>
      <c r="S241" s="111" t="str">
        <f aca="false">IFERROR(IF((S$4-S238+2+S240)&lt;0,0,IF(S238="","",(S$4-S238+2+S240))),"")</f>
        <v/>
      </c>
      <c r="T241" s="111" t="str">
        <f aca="false">IFERROR(IF((T$4-T238+2+T240)&lt;0,0,IF(T238="","",(T$4-T238+2+T240))),"")</f>
        <v/>
      </c>
      <c r="U241" s="111" t="str">
        <f aca="false">IFERROR(IF((U$4-U238+2+U240)&lt;0,0,IF(U238="","",(U$4-U238+2+U240))),"")</f>
        <v/>
      </c>
      <c r="V241" s="111" t="str">
        <f aca="false">IFERROR(IF((V$4-V238+2+V240)&lt;0,0,IF(V238="","",(V$4-V238+2+V240))),"")</f>
        <v/>
      </c>
      <c r="W241" s="111" t="str">
        <f aca="false">IFERROR(IF((W$4-W238+2+W240)&lt;0,0,IF(W238="","",(W$4-W238+2+W240))),"")</f>
        <v/>
      </c>
      <c r="X241" s="111" t="str">
        <f aca="false">IFERROR(IF((X$4-X238+2+X240)&lt;0,0,IF(X238="","",(X$4-X238+2+X240))),"")</f>
        <v/>
      </c>
      <c r="Y241" s="111" t="str">
        <f aca="false">IFERROR(IF((Y$4-Y238+2+Y240)&lt;0,0,IF(Y238="","",(Y$4-Y238+2+Y240))),"")</f>
        <v/>
      </c>
      <c r="Z241" s="124"/>
      <c r="AA241" s="18" t="n">
        <f aca="false">SUM(Q241:Y241)</f>
        <v>0</v>
      </c>
      <c r="AB241" s="124"/>
      <c r="AC241" s="111" t="str">
        <f aca="false">IFERROR(IF((AC$4-AC238+2+AC240)&lt;0,0,IF(AC238="","",(AC$4-AC238+2+AC240))),"")</f>
        <v/>
      </c>
      <c r="AD241" s="111" t="str">
        <f aca="false">IFERROR(IF((AD$4-AD238+2+AD240)&lt;0,0,IF(AD238="","",(AD$4-AD238+2+AD240))),"")</f>
        <v/>
      </c>
      <c r="AE241" s="111" t="str">
        <f aca="false">IFERROR(IF((AE$4-AE238+2+AE240)&lt;0,0,IF(AE238="","",(AE$4-AE238+2+AE240))),"")</f>
        <v/>
      </c>
      <c r="AF241" s="111" t="str">
        <f aca="false">IFERROR(IF((AF$4-AF238+2+AF240)&lt;0,0,IF(AF238="","",(AF$4-AF238+2+AF240))),"")</f>
        <v/>
      </c>
      <c r="AG241" s="111" t="str">
        <f aca="false">IFERROR(IF((AG$4-AG238+2+AG240)&lt;0,0,IF(AG238="","",(AG$4-AG238+2+AG240))),"")</f>
        <v/>
      </c>
      <c r="AH241" s="111" t="str">
        <f aca="false">IFERROR(IF((AH$4-AH238+2+AH240)&lt;0,0,IF(AH238="","",(AH$4-AH238+2+AH240))),"")</f>
        <v/>
      </c>
      <c r="AI241" s="111" t="str">
        <f aca="false">IFERROR(IF((AI$4-AI238+2+AI240)&lt;0,0,IF(AI238="","",(AI$4-AI238+2+AI240))),"")</f>
        <v/>
      </c>
      <c r="AJ241" s="111" t="str">
        <f aca="false">IFERROR(IF((AJ$4-AJ238+2+AJ240)&lt;0,0,IF(AJ238="","",(AJ$4-AJ238+2+AJ240))),"")</f>
        <v/>
      </c>
      <c r="AK241" s="111" t="str">
        <f aca="false">IFERROR(IF((AK$4-AK238+2+AK240)&lt;0,0,IF(AK238="","",(AK$4-AK238+2+AK240))),"")</f>
        <v/>
      </c>
      <c r="AL241" s="125"/>
      <c r="AM241" s="18" t="n">
        <f aca="false">SUM(AC241:AK241)</f>
        <v>0</v>
      </c>
      <c r="AN241" s="51"/>
      <c r="AO241" s="131" t="n">
        <f aca="false">SUM(AA241,AM241)</f>
        <v>0</v>
      </c>
    </row>
    <row r="242" customFormat="false" ht="17" hidden="false" customHeight="true" outlineLevel="0" collapsed="false">
      <c r="A242" s="132"/>
      <c r="B242" s="133"/>
    </row>
    <row r="243" customFormat="false" ht="17" hidden="false" customHeight="true" outlineLevel="0" collapsed="false">
      <c r="A243" s="132"/>
      <c r="B243" s="133"/>
      <c r="D243" s="113" t="s">
        <v>26</v>
      </c>
      <c r="E243" s="85"/>
      <c r="F243" s="86"/>
      <c r="G243" s="87" t="s">
        <v>24</v>
      </c>
      <c r="H243" s="87" t="s">
        <v>9</v>
      </c>
      <c r="I243" s="87" t="s">
        <v>10</v>
      </c>
      <c r="J243" s="87" t="s">
        <v>11</v>
      </c>
      <c r="K243" s="87" t="s">
        <v>12</v>
      </c>
      <c r="L243" s="88" t="s">
        <v>13</v>
      </c>
      <c r="M243" s="88" t="s">
        <v>14</v>
      </c>
      <c r="N243" s="88" t="s">
        <v>27</v>
      </c>
      <c r="O243" s="88" t="s">
        <v>28</v>
      </c>
      <c r="P243" s="114"/>
      <c r="Q243" s="115" t="n">
        <v>1</v>
      </c>
      <c r="R243" s="115" t="n">
        <v>2</v>
      </c>
      <c r="S243" s="115" t="n">
        <v>3</v>
      </c>
      <c r="T243" s="115" t="n">
        <v>4</v>
      </c>
      <c r="U243" s="115" t="n">
        <v>5</v>
      </c>
      <c r="V243" s="115" t="n">
        <v>6</v>
      </c>
      <c r="W243" s="115" t="n">
        <v>7</v>
      </c>
      <c r="X243" s="115" t="n">
        <v>8</v>
      </c>
      <c r="Y243" s="115" t="n">
        <v>9</v>
      </c>
      <c r="Z243" s="114"/>
      <c r="AA243" s="115" t="s">
        <v>1</v>
      </c>
      <c r="AB243" s="114"/>
      <c r="AC243" s="115" t="n">
        <v>10</v>
      </c>
      <c r="AD243" s="115" t="n">
        <v>11</v>
      </c>
      <c r="AE243" s="115" t="n">
        <v>12</v>
      </c>
      <c r="AF243" s="115" t="n">
        <v>13</v>
      </c>
      <c r="AG243" s="115" t="n">
        <v>14</v>
      </c>
      <c r="AH243" s="115" t="n">
        <v>15</v>
      </c>
      <c r="AI243" s="115" t="n">
        <v>16</v>
      </c>
      <c r="AJ243" s="115" t="n">
        <v>17</v>
      </c>
      <c r="AK243" s="115" t="n">
        <v>18</v>
      </c>
      <c r="AL243" s="30"/>
      <c r="AM243" s="115" t="s">
        <v>2</v>
      </c>
      <c r="AN243" s="32"/>
      <c r="AO243" s="116" t="s">
        <v>29</v>
      </c>
    </row>
    <row r="244" customFormat="false" ht="17" hidden="false" customHeight="true" outlineLevel="0" collapsed="false">
      <c r="A244" s="144" t="s">
        <v>75</v>
      </c>
      <c r="B244" s="133" t="n">
        <v>28.5</v>
      </c>
      <c r="D244" s="137" t="s">
        <v>75</v>
      </c>
      <c r="E244" s="90"/>
      <c r="F244" s="91"/>
      <c r="G244" s="120"/>
      <c r="H244" s="92" t="s">
        <v>31</v>
      </c>
      <c r="I244" s="92" t="s">
        <v>18</v>
      </c>
      <c r="J244" s="92" t="n">
        <v>72</v>
      </c>
      <c r="K244" s="92" t="n">
        <v>140</v>
      </c>
      <c r="L244" s="120" t="n">
        <v>12</v>
      </c>
      <c r="M244" s="94" t="n">
        <f aca="false">IF(L244="","X",(IFERROR(ROUND((L244*K244/113)+J244-$AO$4,0),"X")))</f>
        <v>33</v>
      </c>
      <c r="N244" s="121" t="n">
        <v>1</v>
      </c>
      <c r="O244" s="95" t="n">
        <v>29</v>
      </c>
      <c r="P244" s="23"/>
      <c r="Q244" s="122"/>
      <c r="R244" s="122"/>
      <c r="S244" s="122"/>
      <c r="T244" s="122"/>
      <c r="U244" s="122"/>
      <c r="V244" s="122"/>
      <c r="W244" s="122"/>
      <c r="X244" s="122"/>
      <c r="Y244" s="122"/>
      <c r="Z244" s="15"/>
      <c r="AA244" s="18" t="n">
        <f aca="false">SUM(Q244:Y244)</f>
        <v>0</v>
      </c>
      <c r="AB244" s="15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5"/>
      <c r="AM244" s="18" t="n">
        <f aca="false">SUM(AC244:AK244)</f>
        <v>0</v>
      </c>
      <c r="AN244" s="23"/>
      <c r="AO244" s="123" t="n">
        <f aca="false">AM244+AA244</f>
        <v>0</v>
      </c>
    </row>
    <row r="245" customFormat="false" ht="17" hidden="false" customHeight="true" outlineLevel="0" collapsed="false">
      <c r="A245" s="137"/>
      <c r="B245" s="133"/>
      <c r="E245" s="97"/>
      <c r="F245" s="98"/>
      <c r="G245" s="98"/>
      <c r="H245" s="98"/>
      <c r="I245" s="98"/>
      <c r="J245" s="98"/>
      <c r="K245" s="98"/>
      <c r="L245" s="98"/>
      <c r="M245" s="99" t="s">
        <v>19</v>
      </c>
      <c r="N245" s="99"/>
      <c r="O245" s="134"/>
      <c r="P245" s="51"/>
      <c r="Q245" s="124" t="n">
        <f aca="false">IFERROR($O244-Q$5,"")</f>
        <v>14</v>
      </c>
      <c r="R245" s="124" t="n">
        <f aca="false">IFERROR($O244-R$5,"")</f>
        <v>26</v>
      </c>
      <c r="S245" s="124" t="n">
        <f aca="false">IFERROR($O244-S$5,"")</f>
        <v>12</v>
      </c>
      <c r="T245" s="124" t="n">
        <f aca="false">IFERROR($O244-T$5,"")</f>
        <v>28</v>
      </c>
      <c r="U245" s="124" t="n">
        <f aca="false">IFERROR($O244-U$5,"")</f>
        <v>16</v>
      </c>
      <c r="V245" s="124" t="n">
        <f aca="false">IFERROR($O244-V$5,"")</f>
        <v>18</v>
      </c>
      <c r="W245" s="124" t="n">
        <f aca="false">IFERROR($O244-W$5,"")</f>
        <v>22</v>
      </c>
      <c r="X245" s="124" t="n">
        <f aca="false">IFERROR($O244-X$5,"")</f>
        <v>24</v>
      </c>
      <c r="Y245" s="124" t="n">
        <f aca="false">IFERROR($O244-Y$5,"")</f>
        <v>20</v>
      </c>
      <c r="Z245" s="124"/>
      <c r="AA245" s="124"/>
      <c r="AB245" s="124"/>
      <c r="AC245" s="124" t="n">
        <f aca="false">IFERROR($O244-AC$5,"")</f>
        <v>13</v>
      </c>
      <c r="AD245" s="124" t="n">
        <f aca="false">IFERROR($O244-AD$5,"")</f>
        <v>25</v>
      </c>
      <c r="AE245" s="124" t="n">
        <f aca="false">IFERROR($O244-AE$5,"")</f>
        <v>11</v>
      </c>
      <c r="AF245" s="124" t="n">
        <f aca="false">IFERROR($O244-AF$5,"")</f>
        <v>27</v>
      </c>
      <c r="AG245" s="124" t="n">
        <f aca="false">IFERROR($O244-AG$5,"")</f>
        <v>15</v>
      </c>
      <c r="AH245" s="124" t="n">
        <f aca="false">IFERROR($O244-AH$5,"")</f>
        <v>17</v>
      </c>
      <c r="AI245" s="124" t="n">
        <f aca="false">IFERROR($O244-AI$5,"")</f>
        <v>21</v>
      </c>
      <c r="AJ245" s="124" t="n">
        <f aca="false">IFERROR($O244-AJ$5,"")</f>
        <v>23</v>
      </c>
      <c r="AK245" s="124" t="n">
        <f aca="false">IFERROR($O244-AK$5,"")</f>
        <v>19</v>
      </c>
      <c r="AL245" s="125"/>
      <c r="AM245" s="124"/>
      <c r="AN245" s="51"/>
      <c r="AO245" s="51"/>
    </row>
    <row r="246" customFormat="false" ht="17" hidden="false" customHeight="true" outlineLevel="0" collapsed="false">
      <c r="A246" s="137"/>
      <c r="B246" s="133"/>
      <c r="E246" s="97"/>
      <c r="F246" s="98"/>
      <c r="G246" s="98"/>
      <c r="H246" s="98"/>
      <c r="I246" s="98"/>
      <c r="J246" s="98"/>
      <c r="K246" s="98"/>
      <c r="L246" s="98"/>
      <c r="M246" s="126" t="s">
        <v>32</v>
      </c>
      <c r="N246" s="126"/>
      <c r="O246" s="127" t="s">
        <v>33</v>
      </c>
      <c r="P246" s="51"/>
      <c r="Q246" s="124" t="n">
        <f aca="false">IF(Q245="","",IF(Q245&lt;0,0,IF(Q245&lt;18,1,IF(Q245&lt;36,2,3))))</f>
        <v>1</v>
      </c>
      <c r="R246" s="124" t="n">
        <f aca="false">IF(R245="","",IF(R245&lt;0,0,IF(R245&lt;18,1,IF(R245&lt;36,2,3))))</f>
        <v>2</v>
      </c>
      <c r="S246" s="124" t="n">
        <f aca="false">IF(S245="","",IF(S245&lt;0,0,IF(S245&lt;18,1,IF(S245&lt;36,2,3))))</f>
        <v>1</v>
      </c>
      <c r="T246" s="124" t="n">
        <f aca="false">IF(T245="","",IF(T245&lt;0,0,IF(T245&lt;18,1,IF(T245&lt;36,2,3))))</f>
        <v>2</v>
      </c>
      <c r="U246" s="124" t="n">
        <f aca="false">IF(U245="","",IF(U245&lt;0,0,IF(U245&lt;18,1,IF(U245&lt;36,2,3))))</f>
        <v>1</v>
      </c>
      <c r="V246" s="124" t="n">
        <f aca="false">IF(V245="","",IF(V245&lt;0,0,IF(V245&lt;18,1,IF(V245&lt;36,2,3))))</f>
        <v>2</v>
      </c>
      <c r="W246" s="124" t="n">
        <f aca="false">IF(W245="","",IF(W245&lt;0,0,IF(W245&lt;18,1,IF(W245&lt;36,2,3))))</f>
        <v>2</v>
      </c>
      <c r="X246" s="124" t="n">
        <f aca="false">IF(X245="","",IF(X245&lt;0,0,IF(X245&lt;18,1,IF(X245&lt;36,2,3))))</f>
        <v>2</v>
      </c>
      <c r="Y246" s="124" t="n">
        <f aca="false">IF(Y245="","",IF(Y245&lt;0,0,IF(Y245&lt;18,1,IF(Y245&lt;36,2,3))))</f>
        <v>2</v>
      </c>
      <c r="Z246" s="124"/>
      <c r="AA246" s="124"/>
      <c r="AB246" s="124"/>
      <c r="AC246" s="124" t="n">
        <f aca="false">IF(AC245="","",IF(AC245&lt;0,0,IF(AC245&lt;18,1,IF(AC245&lt;36,2,3))))</f>
        <v>1</v>
      </c>
      <c r="AD246" s="124" t="n">
        <f aca="false">IF(AD245="","",IF(AD245&lt;0,0,IF(AD245&lt;18,1,IF(AD245&lt;36,2,3))))</f>
        <v>2</v>
      </c>
      <c r="AE246" s="124" t="n">
        <f aca="false">IF(AE245="","",IF(AE245&lt;0,0,IF(AE245&lt;18,1,IF(AE245&lt;36,2,3))))</f>
        <v>1</v>
      </c>
      <c r="AF246" s="124" t="n">
        <f aca="false">IF(AF245="","",IF(AF245&lt;0,0,IF(AF245&lt;18,1,IF(AF245&lt;36,2,3))))</f>
        <v>2</v>
      </c>
      <c r="AG246" s="124" t="n">
        <f aca="false">IF(AG245="","",IF(AG245&lt;0,0,IF(AG245&lt;18,1,IF(AG245&lt;36,2,3))))</f>
        <v>1</v>
      </c>
      <c r="AH246" s="124" t="n">
        <f aca="false">IF(AH245="","",IF(AH245&lt;0,0,IF(AH245&lt;18,1,IF(AH245&lt;36,2,3))))</f>
        <v>1</v>
      </c>
      <c r="AI246" s="124" t="n">
        <f aca="false">IF(AI245="","",IF(AI245&lt;0,0,IF(AI245&lt;18,1,IF(AI245&lt;36,2,3))))</f>
        <v>2</v>
      </c>
      <c r="AJ246" s="124" t="n">
        <f aca="false">IF(AJ245="","",IF(AJ245&lt;0,0,IF(AJ245&lt;18,1,IF(AJ245&lt;36,2,3))))</f>
        <v>2</v>
      </c>
      <c r="AK246" s="124" t="n">
        <f aca="false">IF(AK245="","",IF(AK245&lt;0,0,IF(AK245&lt;18,1,IF(AK245&lt;36,2,3))))</f>
        <v>2</v>
      </c>
      <c r="AL246" s="125"/>
      <c r="AM246" s="124"/>
      <c r="AN246" s="51"/>
      <c r="AO246" s="128" t="s">
        <v>34</v>
      </c>
    </row>
    <row r="247" customFormat="false" ht="17" hidden="false" customHeight="true" outlineLevel="0" collapsed="false">
      <c r="A247" s="137"/>
      <c r="B247" s="133"/>
      <c r="E247" s="97"/>
      <c r="F247" s="98"/>
      <c r="G247" s="98"/>
      <c r="H247" s="98"/>
      <c r="I247" s="98"/>
      <c r="J247" s="98"/>
      <c r="K247" s="98"/>
      <c r="L247" s="98"/>
      <c r="M247" s="129"/>
      <c r="N247" s="130" t="s">
        <v>35</v>
      </c>
      <c r="O247" s="92" t="s">
        <v>36</v>
      </c>
      <c r="P247" s="51"/>
      <c r="Q247" s="111" t="str">
        <f aca="false">IFERROR(IF((Q$4-Q244+2+Q246)&lt;0,0,IF(Q244="","",(Q$4-Q244+2+Q246))),"")</f>
        <v/>
      </c>
      <c r="R247" s="111" t="str">
        <f aca="false">IFERROR(IF((R$4-R244+2+R246)&lt;0,0,IF(R244="","",(R$4-R244+2+R246))),"")</f>
        <v/>
      </c>
      <c r="S247" s="111" t="str">
        <f aca="false">IFERROR(IF((S$4-S244+2+S246)&lt;0,0,IF(S244="","",(S$4-S244+2+S246))),"")</f>
        <v/>
      </c>
      <c r="T247" s="111" t="str">
        <f aca="false">IFERROR(IF((T$4-T244+2+T246)&lt;0,0,IF(T244="","",(T$4-T244+2+T246))),"")</f>
        <v/>
      </c>
      <c r="U247" s="111" t="str">
        <f aca="false">IFERROR(IF((U$4-U244+2+U246)&lt;0,0,IF(U244="","",(U$4-U244+2+U246))),"")</f>
        <v/>
      </c>
      <c r="V247" s="111" t="str">
        <f aca="false">IFERROR(IF((V$4-V244+2+V246)&lt;0,0,IF(V244="","",(V$4-V244+2+V246))),"")</f>
        <v/>
      </c>
      <c r="W247" s="111" t="str">
        <f aca="false">IFERROR(IF((W$4-W244+2+W246)&lt;0,0,IF(W244="","",(W$4-W244+2+W246))),"")</f>
        <v/>
      </c>
      <c r="X247" s="111" t="str">
        <f aca="false">IFERROR(IF((X$4-X244+2+X246)&lt;0,0,IF(X244="","",(X$4-X244+2+X246))),"")</f>
        <v/>
      </c>
      <c r="Y247" s="111" t="str">
        <f aca="false">IFERROR(IF((Y$4-Y244+2+Y246)&lt;0,0,IF(Y244="","",(Y$4-Y244+2+Y246))),"")</f>
        <v/>
      </c>
      <c r="Z247" s="124"/>
      <c r="AA247" s="18" t="n">
        <f aca="false">SUM(Q247:Y247)</f>
        <v>0</v>
      </c>
      <c r="AB247" s="124"/>
      <c r="AC247" s="111" t="str">
        <f aca="false">IFERROR(IF((AC$4-AC244+2+AC246)&lt;0,0,IF(AC244="","",(AC$4-AC244+2+AC246))),"")</f>
        <v/>
      </c>
      <c r="AD247" s="111" t="str">
        <f aca="false">IFERROR(IF((AD$4-AD244+2+AD246)&lt;0,0,IF(AD244="","",(AD$4-AD244+2+AD246))),"")</f>
        <v/>
      </c>
      <c r="AE247" s="111" t="str">
        <f aca="false">IFERROR(IF((AE$4-AE244+2+AE246)&lt;0,0,IF(AE244="","",(AE$4-AE244+2+AE246))),"")</f>
        <v/>
      </c>
      <c r="AF247" s="111" t="str">
        <f aca="false">IFERROR(IF((AF$4-AF244+2+AF246)&lt;0,0,IF(AF244="","",(AF$4-AF244+2+AF246))),"")</f>
        <v/>
      </c>
      <c r="AG247" s="111" t="str">
        <f aca="false">IFERROR(IF((AG$4-AG244+2+AG246)&lt;0,0,IF(AG244="","",(AG$4-AG244+2+AG246))),"")</f>
        <v/>
      </c>
      <c r="AH247" s="111" t="str">
        <f aca="false">IFERROR(IF((AH$4-AH244+2+AH246)&lt;0,0,IF(AH244="","",(AH$4-AH244+2+AH246))),"")</f>
        <v/>
      </c>
      <c r="AI247" s="111" t="str">
        <f aca="false">IFERROR(IF((AI$4-AI244+2+AI246)&lt;0,0,IF(AI244="","",(AI$4-AI244+2+AI246))),"")</f>
        <v/>
      </c>
      <c r="AJ247" s="111" t="str">
        <f aca="false">IFERROR(IF((AJ$4-AJ244+2+AJ246)&lt;0,0,IF(AJ244="","",(AJ$4-AJ244+2+AJ246))),"")</f>
        <v/>
      </c>
      <c r="AK247" s="111" t="str">
        <f aca="false">IFERROR(IF((AK$4-AK244+2+AK246)&lt;0,0,IF(AK244="","",(AK$4-AK244+2+AK246))),"")</f>
        <v/>
      </c>
      <c r="AL247" s="125"/>
      <c r="AM247" s="18" t="n">
        <f aca="false">SUM(AC247:AK247)</f>
        <v>0</v>
      </c>
      <c r="AN247" s="51"/>
      <c r="AO247" s="131" t="n">
        <f aca="false">SUM(AA247,AM247)</f>
        <v>0</v>
      </c>
    </row>
    <row r="248" customFormat="false" ht="17" hidden="false" customHeight="true" outlineLevel="0" collapsed="false">
      <c r="A248" s="137"/>
      <c r="B248" s="133"/>
    </row>
    <row r="249" customFormat="false" ht="17" hidden="false" customHeight="true" outlineLevel="0" collapsed="false">
      <c r="A249" s="137"/>
      <c r="B249" s="133"/>
      <c r="D249" s="113" t="s">
        <v>26</v>
      </c>
      <c r="E249" s="85"/>
      <c r="F249" s="86"/>
      <c r="G249" s="87" t="s">
        <v>24</v>
      </c>
      <c r="H249" s="87" t="s">
        <v>9</v>
      </c>
      <c r="I249" s="87" t="s">
        <v>10</v>
      </c>
      <c r="J249" s="87" t="s">
        <v>11</v>
      </c>
      <c r="K249" s="87" t="s">
        <v>12</v>
      </c>
      <c r="L249" s="88" t="s">
        <v>13</v>
      </c>
      <c r="M249" s="88" t="s">
        <v>14</v>
      </c>
      <c r="N249" s="88" t="s">
        <v>27</v>
      </c>
      <c r="O249" s="88" t="s">
        <v>28</v>
      </c>
      <c r="P249" s="114"/>
      <c r="Q249" s="115" t="n">
        <v>1</v>
      </c>
      <c r="R249" s="115" t="n">
        <v>2</v>
      </c>
      <c r="S249" s="115" t="n">
        <v>3</v>
      </c>
      <c r="T249" s="115" t="n">
        <v>4</v>
      </c>
      <c r="U249" s="115" t="n">
        <v>5</v>
      </c>
      <c r="V249" s="115" t="n">
        <v>6</v>
      </c>
      <c r="W249" s="115" t="n">
        <v>7</v>
      </c>
      <c r="X249" s="115" t="n">
        <v>8</v>
      </c>
      <c r="Y249" s="115" t="n">
        <v>9</v>
      </c>
      <c r="Z249" s="114"/>
      <c r="AA249" s="115" t="s">
        <v>1</v>
      </c>
      <c r="AB249" s="114"/>
      <c r="AC249" s="115" t="n">
        <v>10</v>
      </c>
      <c r="AD249" s="115" t="n">
        <v>11</v>
      </c>
      <c r="AE249" s="115" t="n">
        <v>12</v>
      </c>
      <c r="AF249" s="115" t="n">
        <v>13</v>
      </c>
      <c r="AG249" s="115" t="n">
        <v>14</v>
      </c>
      <c r="AH249" s="115" t="n">
        <v>15</v>
      </c>
      <c r="AI249" s="115" t="n">
        <v>16</v>
      </c>
      <c r="AJ249" s="115" t="n">
        <v>17</v>
      </c>
      <c r="AK249" s="115" t="n">
        <v>18</v>
      </c>
      <c r="AL249" s="30"/>
      <c r="AM249" s="115" t="s">
        <v>2</v>
      </c>
      <c r="AN249" s="32"/>
      <c r="AO249" s="116" t="s">
        <v>29</v>
      </c>
    </row>
    <row r="250" customFormat="false" ht="17" hidden="false" customHeight="true" outlineLevel="0" collapsed="false">
      <c r="A250" s="132" t="s">
        <v>76</v>
      </c>
      <c r="B250" s="133" t="n">
        <v>27.5</v>
      </c>
      <c r="D250" s="132" t="s">
        <v>76</v>
      </c>
      <c r="E250" s="90"/>
      <c r="F250" s="91"/>
      <c r="G250" s="120"/>
      <c r="H250" s="92" t="s">
        <v>31</v>
      </c>
      <c r="I250" s="92" t="s">
        <v>18</v>
      </c>
      <c r="J250" s="92" t="n">
        <v>72</v>
      </c>
      <c r="K250" s="92" t="n">
        <v>140</v>
      </c>
      <c r="L250" s="120" t="n">
        <v>12</v>
      </c>
      <c r="M250" s="94" t="n">
        <f aca="false">IF(L250="","X",(IFERROR(ROUND((L250*K250/113)+J250-$AO$4,0),"X")))</f>
        <v>33</v>
      </c>
      <c r="N250" s="121" t="n">
        <v>1</v>
      </c>
      <c r="O250" s="95" t="n">
        <v>28</v>
      </c>
      <c r="P250" s="23"/>
      <c r="Q250" s="122"/>
      <c r="R250" s="122"/>
      <c r="S250" s="122"/>
      <c r="T250" s="122"/>
      <c r="U250" s="122"/>
      <c r="V250" s="122"/>
      <c r="W250" s="122"/>
      <c r="X250" s="122"/>
      <c r="Y250" s="122"/>
      <c r="Z250" s="15"/>
      <c r="AA250" s="18" t="n">
        <f aca="false">SUM(Q250:Y250)</f>
        <v>0</v>
      </c>
      <c r="AB250" s="15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5"/>
      <c r="AM250" s="18" t="n">
        <f aca="false">SUM(AC250:AK250)</f>
        <v>0</v>
      </c>
      <c r="AN250" s="23"/>
      <c r="AO250" s="123" t="n">
        <f aca="false">AM250+AA250</f>
        <v>0</v>
      </c>
    </row>
    <row r="251" customFormat="false" ht="17" hidden="false" customHeight="true" outlineLevel="0" collapsed="false">
      <c r="A251" s="132"/>
      <c r="B251" s="133"/>
      <c r="E251" s="97"/>
      <c r="F251" s="98"/>
      <c r="G251" s="98"/>
      <c r="H251" s="98"/>
      <c r="I251" s="98"/>
      <c r="J251" s="98"/>
      <c r="K251" s="98"/>
      <c r="L251" s="98"/>
      <c r="M251" s="99" t="s">
        <v>19</v>
      </c>
      <c r="N251" s="99"/>
      <c r="O251" s="134"/>
      <c r="P251" s="51"/>
      <c r="Q251" s="124" t="n">
        <f aca="false">IFERROR($O250-Q$5,"")</f>
        <v>13</v>
      </c>
      <c r="R251" s="124" t="n">
        <f aca="false">IFERROR($O250-R$5,"")</f>
        <v>25</v>
      </c>
      <c r="S251" s="124" t="n">
        <f aca="false">IFERROR($O250-S$5,"")</f>
        <v>11</v>
      </c>
      <c r="T251" s="124" t="n">
        <f aca="false">IFERROR($O250-T$5,"")</f>
        <v>27</v>
      </c>
      <c r="U251" s="124" t="n">
        <f aca="false">IFERROR($O250-U$5,"")</f>
        <v>15</v>
      </c>
      <c r="V251" s="124" t="n">
        <f aca="false">IFERROR($O250-V$5,"")</f>
        <v>17</v>
      </c>
      <c r="W251" s="124" t="n">
        <f aca="false">IFERROR($O250-W$5,"")</f>
        <v>21</v>
      </c>
      <c r="X251" s="124" t="n">
        <f aca="false">IFERROR($O250-X$5,"")</f>
        <v>23</v>
      </c>
      <c r="Y251" s="124" t="n">
        <f aca="false">IFERROR($O250-Y$5,"")</f>
        <v>19</v>
      </c>
      <c r="Z251" s="124"/>
      <c r="AA251" s="124"/>
      <c r="AB251" s="124"/>
      <c r="AC251" s="124" t="n">
        <f aca="false">IFERROR($O250-AC$5,"")</f>
        <v>12</v>
      </c>
      <c r="AD251" s="124" t="n">
        <f aca="false">IFERROR($O250-AD$5,"")</f>
        <v>24</v>
      </c>
      <c r="AE251" s="124" t="n">
        <f aca="false">IFERROR($O250-AE$5,"")</f>
        <v>10</v>
      </c>
      <c r="AF251" s="124" t="n">
        <f aca="false">IFERROR($O250-AF$5,"")</f>
        <v>26</v>
      </c>
      <c r="AG251" s="124" t="n">
        <f aca="false">IFERROR($O250-AG$5,"")</f>
        <v>14</v>
      </c>
      <c r="AH251" s="124" t="n">
        <f aca="false">IFERROR($O250-AH$5,"")</f>
        <v>16</v>
      </c>
      <c r="AI251" s="124" t="n">
        <f aca="false">IFERROR($O250-AI$5,"")</f>
        <v>20</v>
      </c>
      <c r="AJ251" s="124" t="n">
        <f aca="false">IFERROR($O250-AJ$5,"")</f>
        <v>22</v>
      </c>
      <c r="AK251" s="124" t="n">
        <f aca="false">IFERROR($O250-AK$5,"")</f>
        <v>18</v>
      </c>
      <c r="AL251" s="125"/>
      <c r="AM251" s="124"/>
      <c r="AN251" s="51"/>
      <c r="AO251" s="51"/>
    </row>
    <row r="252" customFormat="false" ht="17" hidden="false" customHeight="true" outlineLevel="0" collapsed="false">
      <c r="A252" s="132"/>
      <c r="B252" s="133"/>
      <c r="E252" s="97"/>
      <c r="F252" s="98"/>
      <c r="G252" s="98"/>
      <c r="H252" s="98"/>
      <c r="I252" s="98"/>
      <c r="J252" s="98"/>
      <c r="K252" s="98"/>
      <c r="L252" s="98"/>
      <c r="M252" s="126" t="s">
        <v>32</v>
      </c>
      <c r="N252" s="126"/>
      <c r="O252" s="127" t="s">
        <v>33</v>
      </c>
      <c r="P252" s="51"/>
      <c r="Q252" s="124" t="n">
        <f aca="false">IF(Q251="","",IF(Q251&lt;0,0,IF(Q251&lt;18,1,IF(Q251&lt;36,2,3))))</f>
        <v>1</v>
      </c>
      <c r="R252" s="124" t="n">
        <f aca="false">IF(R251="","",IF(R251&lt;0,0,IF(R251&lt;18,1,IF(R251&lt;36,2,3))))</f>
        <v>2</v>
      </c>
      <c r="S252" s="124" t="n">
        <f aca="false">IF(S251="","",IF(S251&lt;0,0,IF(S251&lt;18,1,IF(S251&lt;36,2,3))))</f>
        <v>1</v>
      </c>
      <c r="T252" s="124" t="n">
        <f aca="false">IF(T251="","",IF(T251&lt;0,0,IF(T251&lt;18,1,IF(T251&lt;36,2,3))))</f>
        <v>2</v>
      </c>
      <c r="U252" s="124" t="n">
        <f aca="false">IF(U251="","",IF(U251&lt;0,0,IF(U251&lt;18,1,IF(U251&lt;36,2,3))))</f>
        <v>1</v>
      </c>
      <c r="V252" s="124" t="n">
        <f aca="false">IF(V251="","",IF(V251&lt;0,0,IF(V251&lt;18,1,IF(V251&lt;36,2,3))))</f>
        <v>1</v>
      </c>
      <c r="W252" s="124" t="n">
        <f aca="false">IF(W251="","",IF(W251&lt;0,0,IF(W251&lt;18,1,IF(W251&lt;36,2,3))))</f>
        <v>2</v>
      </c>
      <c r="X252" s="124" t="n">
        <f aca="false">IF(X251="","",IF(X251&lt;0,0,IF(X251&lt;18,1,IF(X251&lt;36,2,3))))</f>
        <v>2</v>
      </c>
      <c r="Y252" s="124" t="n">
        <f aca="false">IF(Y251="","",IF(Y251&lt;0,0,IF(Y251&lt;18,1,IF(Y251&lt;36,2,3))))</f>
        <v>2</v>
      </c>
      <c r="Z252" s="124"/>
      <c r="AA252" s="124"/>
      <c r="AB252" s="124"/>
      <c r="AC252" s="124" t="n">
        <f aca="false">IF(AC251="","",IF(AC251&lt;0,0,IF(AC251&lt;18,1,IF(AC251&lt;36,2,3))))</f>
        <v>1</v>
      </c>
      <c r="AD252" s="124" t="n">
        <f aca="false">IF(AD251="","",IF(AD251&lt;0,0,IF(AD251&lt;18,1,IF(AD251&lt;36,2,3))))</f>
        <v>2</v>
      </c>
      <c r="AE252" s="124" t="n">
        <f aca="false">IF(AE251="","",IF(AE251&lt;0,0,IF(AE251&lt;18,1,IF(AE251&lt;36,2,3))))</f>
        <v>1</v>
      </c>
      <c r="AF252" s="124" t="n">
        <f aca="false">IF(AF251="","",IF(AF251&lt;0,0,IF(AF251&lt;18,1,IF(AF251&lt;36,2,3))))</f>
        <v>2</v>
      </c>
      <c r="AG252" s="124" t="n">
        <f aca="false">IF(AG251="","",IF(AG251&lt;0,0,IF(AG251&lt;18,1,IF(AG251&lt;36,2,3))))</f>
        <v>1</v>
      </c>
      <c r="AH252" s="124" t="n">
        <f aca="false">IF(AH251="","",IF(AH251&lt;0,0,IF(AH251&lt;18,1,IF(AH251&lt;36,2,3))))</f>
        <v>1</v>
      </c>
      <c r="AI252" s="124" t="n">
        <f aca="false">IF(AI251="","",IF(AI251&lt;0,0,IF(AI251&lt;18,1,IF(AI251&lt;36,2,3))))</f>
        <v>2</v>
      </c>
      <c r="AJ252" s="124" t="n">
        <f aca="false">IF(AJ251="","",IF(AJ251&lt;0,0,IF(AJ251&lt;18,1,IF(AJ251&lt;36,2,3))))</f>
        <v>2</v>
      </c>
      <c r="AK252" s="124" t="n">
        <f aca="false">IF(AK251="","",IF(AK251&lt;0,0,IF(AK251&lt;18,1,IF(AK251&lt;36,2,3))))</f>
        <v>2</v>
      </c>
      <c r="AL252" s="125"/>
      <c r="AM252" s="124"/>
      <c r="AN252" s="51"/>
      <c r="AO252" s="128" t="s">
        <v>34</v>
      </c>
    </row>
    <row r="253" customFormat="false" ht="17" hidden="false" customHeight="true" outlineLevel="0" collapsed="false">
      <c r="A253" s="132"/>
      <c r="B253" s="133"/>
      <c r="E253" s="97"/>
      <c r="F253" s="98"/>
      <c r="G253" s="98"/>
      <c r="H253" s="98"/>
      <c r="I253" s="98"/>
      <c r="J253" s="98"/>
      <c r="K253" s="98"/>
      <c r="L253" s="98"/>
      <c r="M253" s="129"/>
      <c r="N253" s="130" t="s">
        <v>35</v>
      </c>
      <c r="O253" s="92" t="s">
        <v>36</v>
      </c>
      <c r="P253" s="51"/>
      <c r="Q253" s="111" t="str">
        <f aca="false">IFERROR(IF((Q$4-Q250+2+Q252)&lt;0,0,IF(Q250="","",(Q$4-Q250+2+Q252))),"")</f>
        <v/>
      </c>
      <c r="R253" s="111" t="str">
        <f aca="false">IFERROR(IF((R$4-R250+2+R252)&lt;0,0,IF(R250="","",(R$4-R250+2+R252))),"")</f>
        <v/>
      </c>
      <c r="S253" s="111" t="str">
        <f aca="false">IFERROR(IF((S$4-S250+2+S252)&lt;0,0,IF(S250="","",(S$4-S250+2+S252))),"")</f>
        <v/>
      </c>
      <c r="T253" s="111" t="str">
        <f aca="false">IFERROR(IF((T$4-T250+2+T252)&lt;0,0,IF(T250="","",(T$4-T250+2+T252))),"")</f>
        <v/>
      </c>
      <c r="U253" s="111" t="str">
        <f aca="false">IFERROR(IF((U$4-U250+2+U252)&lt;0,0,IF(U250="","",(U$4-U250+2+U252))),"")</f>
        <v/>
      </c>
      <c r="V253" s="111" t="str">
        <f aca="false">IFERROR(IF((V$4-V250+2+V252)&lt;0,0,IF(V250="","",(V$4-V250+2+V252))),"")</f>
        <v/>
      </c>
      <c r="W253" s="111" t="str">
        <f aca="false">IFERROR(IF((W$4-W250+2+W252)&lt;0,0,IF(W250="","",(W$4-W250+2+W252))),"")</f>
        <v/>
      </c>
      <c r="X253" s="111" t="str">
        <f aca="false">IFERROR(IF((X$4-X250+2+X252)&lt;0,0,IF(X250="","",(X$4-X250+2+X252))),"")</f>
        <v/>
      </c>
      <c r="Y253" s="111" t="str">
        <f aca="false">IFERROR(IF((Y$4-Y250+2+Y252)&lt;0,0,IF(Y250="","",(Y$4-Y250+2+Y252))),"")</f>
        <v/>
      </c>
      <c r="Z253" s="124"/>
      <c r="AA253" s="18" t="n">
        <f aca="false">SUM(Q253:Y253)</f>
        <v>0</v>
      </c>
      <c r="AB253" s="124"/>
      <c r="AC253" s="111" t="str">
        <f aca="false">IFERROR(IF((AC$4-AC250+2+AC252)&lt;0,0,IF(AC250="","",(AC$4-AC250+2+AC252))),"")</f>
        <v/>
      </c>
      <c r="AD253" s="111" t="str">
        <f aca="false">IFERROR(IF((AD$4-AD250+2+AD252)&lt;0,0,IF(AD250="","",(AD$4-AD250+2+AD252))),"")</f>
        <v/>
      </c>
      <c r="AE253" s="111" t="str">
        <f aca="false">IFERROR(IF((AE$4-AE250+2+AE252)&lt;0,0,IF(AE250="","",(AE$4-AE250+2+AE252))),"")</f>
        <v/>
      </c>
      <c r="AF253" s="111" t="str">
        <f aca="false">IFERROR(IF((AF$4-AF250+2+AF252)&lt;0,0,IF(AF250="","",(AF$4-AF250+2+AF252))),"")</f>
        <v/>
      </c>
      <c r="AG253" s="111" t="str">
        <f aca="false">IFERROR(IF((AG$4-AG250+2+AG252)&lt;0,0,IF(AG250="","",(AG$4-AG250+2+AG252))),"")</f>
        <v/>
      </c>
      <c r="AH253" s="111" t="str">
        <f aca="false">IFERROR(IF((AH$4-AH250+2+AH252)&lt;0,0,IF(AH250="","",(AH$4-AH250+2+AH252))),"")</f>
        <v/>
      </c>
      <c r="AI253" s="111" t="str">
        <f aca="false">IFERROR(IF((AI$4-AI250+2+AI252)&lt;0,0,IF(AI250="","",(AI$4-AI250+2+AI252))),"")</f>
        <v/>
      </c>
      <c r="AJ253" s="111" t="str">
        <f aca="false">IFERROR(IF((AJ$4-AJ250+2+AJ252)&lt;0,0,IF(AJ250="","",(AJ$4-AJ250+2+AJ252))),"")</f>
        <v/>
      </c>
      <c r="AK253" s="111" t="str">
        <f aca="false">IFERROR(IF((AK$4-AK250+2+AK252)&lt;0,0,IF(AK250="","",(AK$4-AK250+2+AK252))),"")</f>
        <v/>
      </c>
      <c r="AL253" s="125"/>
      <c r="AM253" s="18" t="n">
        <f aca="false">SUM(AC253:AK253)</f>
        <v>0</v>
      </c>
      <c r="AN253" s="51"/>
      <c r="AO253" s="131" t="n">
        <f aca="false">SUM(AA253,AM253)</f>
        <v>0</v>
      </c>
    </row>
    <row r="254" customFormat="false" ht="17" hidden="false" customHeight="true" outlineLevel="0" collapsed="false">
      <c r="A254" s="132"/>
      <c r="B254" s="133"/>
    </row>
    <row r="255" customFormat="false" ht="17" hidden="false" customHeight="true" outlineLevel="0" collapsed="false">
      <c r="A255" s="132"/>
      <c r="B255" s="133"/>
      <c r="D255" s="113" t="s">
        <v>26</v>
      </c>
      <c r="E255" s="85"/>
      <c r="F255" s="86"/>
      <c r="G255" s="87" t="s">
        <v>24</v>
      </c>
      <c r="H255" s="87" t="s">
        <v>9</v>
      </c>
      <c r="I255" s="87" t="s">
        <v>10</v>
      </c>
      <c r="J255" s="87" t="s">
        <v>11</v>
      </c>
      <c r="K255" s="87" t="s">
        <v>12</v>
      </c>
      <c r="L255" s="88" t="s">
        <v>13</v>
      </c>
      <c r="M255" s="88" t="s">
        <v>14</v>
      </c>
      <c r="N255" s="88" t="s">
        <v>27</v>
      </c>
      <c r="O255" s="88" t="s">
        <v>28</v>
      </c>
      <c r="P255" s="114"/>
      <c r="Q255" s="115" t="n">
        <v>1</v>
      </c>
      <c r="R255" s="115" t="n">
        <v>2</v>
      </c>
      <c r="S255" s="115" t="n">
        <v>3</v>
      </c>
      <c r="T255" s="115" t="n">
        <v>4</v>
      </c>
      <c r="U255" s="115" t="n">
        <v>5</v>
      </c>
      <c r="V255" s="115" t="n">
        <v>6</v>
      </c>
      <c r="W255" s="115" t="n">
        <v>7</v>
      </c>
      <c r="X255" s="115" t="n">
        <v>8</v>
      </c>
      <c r="Y255" s="115" t="n">
        <v>9</v>
      </c>
      <c r="Z255" s="114"/>
      <c r="AA255" s="115" t="s">
        <v>1</v>
      </c>
      <c r="AB255" s="114"/>
      <c r="AC255" s="115" t="n">
        <v>10</v>
      </c>
      <c r="AD255" s="115" t="n">
        <v>11</v>
      </c>
      <c r="AE255" s="115" t="n">
        <v>12</v>
      </c>
      <c r="AF255" s="115" t="n">
        <v>13</v>
      </c>
      <c r="AG255" s="115" t="n">
        <v>14</v>
      </c>
      <c r="AH255" s="115" t="n">
        <v>15</v>
      </c>
      <c r="AI255" s="115" t="n">
        <v>16</v>
      </c>
      <c r="AJ255" s="115" t="n">
        <v>17</v>
      </c>
      <c r="AK255" s="115" t="n">
        <v>18</v>
      </c>
      <c r="AL255" s="30"/>
      <c r="AM255" s="115" t="s">
        <v>2</v>
      </c>
      <c r="AN255" s="32"/>
      <c r="AO255" s="116" t="s">
        <v>29</v>
      </c>
    </row>
    <row r="256" customFormat="false" ht="17" hidden="false" customHeight="true" outlineLevel="0" collapsed="false">
      <c r="A256" s="132" t="s">
        <v>77</v>
      </c>
      <c r="B256" s="133" t="n">
        <v>20.5</v>
      </c>
      <c r="D256" s="132" t="s">
        <v>77</v>
      </c>
      <c r="E256" s="142"/>
      <c r="F256" s="91"/>
      <c r="G256" s="120"/>
      <c r="H256" s="92" t="s">
        <v>31</v>
      </c>
      <c r="I256" s="92" t="s">
        <v>18</v>
      </c>
      <c r="J256" s="92" t="n">
        <v>72</v>
      </c>
      <c r="K256" s="92" t="n">
        <v>140</v>
      </c>
      <c r="L256" s="120" t="n">
        <v>12</v>
      </c>
      <c r="M256" s="94" t="n">
        <f aca="false">IF(L256="","X",(IFERROR(ROUND((L256*K256/113)+J256-$AO$4,0),"X")))</f>
        <v>33</v>
      </c>
      <c r="N256" s="121" t="n">
        <v>1</v>
      </c>
      <c r="O256" s="95" t="n">
        <v>21</v>
      </c>
      <c r="P256" s="23"/>
      <c r="Q256" s="122"/>
      <c r="R256" s="122"/>
      <c r="S256" s="122"/>
      <c r="T256" s="122"/>
      <c r="U256" s="122"/>
      <c r="V256" s="122"/>
      <c r="W256" s="122"/>
      <c r="X256" s="122"/>
      <c r="Y256" s="122"/>
      <c r="Z256" s="15"/>
      <c r="AA256" s="18" t="n">
        <f aca="false">SUM(Q256:Y256)</f>
        <v>0</v>
      </c>
      <c r="AB256" s="15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5"/>
      <c r="AM256" s="18" t="n">
        <f aca="false">SUM(AC256:AK256)</f>
        <v>0</v>
      </c>
      <c r="AN256" s="23"/>
      <c r="AO256" s="123"/>
    </row>
    <row r="257" customFormat="false" ht="17" hidden="false" customHeight="true" outlineLevel="0" collapsed="false">
      <c r="A257" s="132"/>
      <c r="B257" s="133"/>
      <c r="E257" s="97"/>
      <c r="F257" s="98"/>
      <c r="G257" s="98"/>
      <c r="H257" s="98"/>
      <c r="I257" s="98"/>
      <c r="J257" s="98"/>
      <c r="K257" s="98"/>
      <c r="L257" s="98"/>
      <c r="M257" s="99" t="s">
        <v>19</v>
      </c>
      <c r="N257" s="99"/>
      <c r="O257" s="99"/>
      <c r="P257" s="51"/>
      <c r="Q257" s="124" t="n">
        <f aca="false">IFERROR($O256-Q$5,"")</f>
        <v>6</v>
      </c>
      <c r="R257" s="124" t="n">
        <f aca="false">IFERROR($O256-R$5,"")</f>
        <v>18</v>
      </c>
      <c r="S257" s="124" t="n">
        <f aca="false">IFERROR($O256-S$5,"")</f>
        <v>4</v>
      </c>
      <c r="T257" s="124" t="n">
        <f aca="false">IFERROR($O256-T$5,"")</f>
        <v>20</v>
      </c>
      <c r="U257" s="124" t="n">
        <f aca="false">IFERROR($O256-U$5,"")</f>
        <v>8</v>
      </c>
      <c r="V257" s="124" t="n">
        <f aca="false">IFERROR($O256-V$5,"")</f>
        <v>10</v>
      </c>
      <c r="W257" s="124" t="n">
        <f aca="false">IFERROR($O256-W$5,"")</f>
        <v>14</v>
      </c>
      <c r="X257" s="124" t="n">
        <f aca="false">IFERROR($O256-X$5,"")</f>
        <v>16</v>
      </c>
      <c r="Y257" s="124" t="n">
        <f aca="false">IFERROR($O256-Y$5,"")</f>
        <v>12</v>
      </c>
      <c r="Z257" s="124"/>
      <c r="AA257" s="124"/>
      <c r="AB257" s="124"/>
      <c r="AC257" s="124" t="n">
        <f aca="false">IFERROR($O256-AC$5,"")</f>
        <v>5</v>
      </c>
      <c r="AD257" s="124" t="n">
        <f aca="false">IFERROR($O256-AD$5,"")</f>
        <v>17</v>
      </c>
      <c r="AE257" s="124" t="n">
        <f aca="false">IFERROR($O256-AE$5,"")</f>
        <v>3</v>
      </c>
      <c r="AF257" s="124" t="n">
        <f aca="false">IFERROR($O256-AF$5,"")</f>
        <v>19</v>
      </c>
      <c r="AG257" s="124" t="n">
        <f aca="false">IFERROR($O256-AG$5,"")</f>
        <v>7</v>
      </c>
      <c r="AH257" s="124" t="n">
        <f aca="false">IFERROR($O256-AH$5,"")</f>
        <v>9</v>
      </c>
      <c r="AI257" s="124" t="n">
        <f aca="false">IFERROR($O256-AI$5,"")</f>
        <v>13</v>
      </c>
      <c r="AJ257" s="124" t="n">
        <f aca="false">IFERROR($O256-AJ$5,"")</f>
        <v>15</v>
      </c>
      <c r="AK257" s="124" t="n">
        <f aca="false">IFERROR($O256-AK$5,"")</f>
        <v>11</v>
      </c>
      <c r="AL257" s="125"/>
      <c r="AM257" s="124"/>
      <c r="AN257" s="51"/>
      <c r="AO257" s="51"/>
    </row>
    <row r="258" customFormat="false" ht="17" hidden="false" customHeight="true" outlineLevel="0" collapsed="false">
      <c r="A258" s="132"/>
      <c r="B258" s="133"/>
      <c r="E258" s="97"/>
      <c r="F258" s="98"/>
      <c r="G258" s="98"/>
      <c r="H258" s="98"/>
      <c r="I258" s="98"/>
      <c r="J258" s="98"/>
      <c r="K258" s="98"/>
      <c r="L258" s="98"/>
      <c r="M258" s="126" t="s">
        <v>32</v>
      </c>
      <c r="N258" s="126"/>
      <c r="O258" s="127" t="s">
        <v>33</v>
      </c>
      <c r="P258" s="51"/>
      <c r="Q258" s="124" t="n">
        <f aca="false">IF(Q257="","",IF(Q257&lt;0,0,IF(Q257&lt;18,1,IF(Q257&lt;36,2,3))))</f>
        <v>1</v>
      </c>
      <c r="R258" s="124" t="n">
        <f aca="false">IF(R257="","",IF(R257&lt;0,0,IF(R257&lt;18,1,IF(R257&lt;36,2,3))))</f>
        <v>2</v>
      </c>
      <c r="S258" s="124" t="n">
        <f aca="false">IF(S257="","",IF(S257&lt;0,0,IF(S257&lt;18,1,IF(S257&lt;36,2,3))))</f>
        <v>1</v>
      </c>
      <c r="T258" s="124" t="n">
        <f aca="false">IF(T257="","",IF(T257&lt;0,0,IF(T257&lt;18,1,IF(T257&lt;36,2,3))))</f>
        <v>2</v>
      </c>
      <c r="U258" s="124" t="n">
        <f aca="false">IF(U257="","",IF(U257&lt;0,0,IF(U257&lt;18,1,IF(U257&lt;36,2,3))))</f>
        <v>1</v>
      </c>
      <c r="V258" s="124" t="n">
        <f aca="false">IF(V257="","",IF(V257&lt;0,0,IF(V257&lt;18,1,IF(V257&lt;36,2,3))))</f>
        <v>1</v>
      </c>
      <c r="W258" s="124" t="n">
        <f aca="false">IF(W257="","",IF(W257&lt;0,0,IF(W257&lt;18,1,IF(W257&lt;36,2,3))))</f>
        <v>1</v>
      </c>
      <c r="X258" s="124" t="n">
        <f aca="false">IF(X257="","",IF(X257&lt;0,0,IF(X257&lt;18,1,IF(X257&lt;36,2,3))))</f>
        <v>1</v>
      </c>
      <c r="Y258" s="124" t="n">
        <f aca="false">IF(Y257="","",IF(Y257&lt;0,0,IF(Y257&lt;18,1,IF(Y257&lt;36,2,3))))</f>
        <v>1</v>
      </c>
      <c r="Z258" s="124"/>
      <c r="AA258" s="124"/>
      <c r="AB258" s="124"/>
      <c r="AC258" s="124" t="n">
        <f aca="false">IF(AC257="","",IF(AC257&lt;0,0,IF(AC257&lt;18,1,IF(AC257&lt;36,2,3))))</f>
        <v>1</v>
      </c>
      <c r="AD258" s="124" t="n">
        <f aca="false">IF(AD257="","",IF(AD257&lt;0,0,IF(AD257&lt;18,1,IF(AD257&lt;36,2,3))))</f>
        <v>1</v>
      </c>
      <c r="AE258" s="124" t="n">
        <f aca="false">IF(AE257="","",IF(AE257&lt;0,0,IF(AE257&lt;18,1,IF(AE257&lt;36,2,3))))</f>
        <v>1</v>
      </c>
      <c r="AF258" s="124" t="n">
        <f aca="false">IF(AF257="","",IF(AF257&lt;0,0,IF(AF257&lt;18,1,IF(AF257&lt;36,2,3))))</f>
        <v>2</v>
      </c>
      <c r="AG258" s="124" t="n">
        <f aca="false">IF(AG257="","",IF(AG257&lt;0,0,IF(AG257&lt;18,1,IF(AG257&lt;36,2,3))))</f>
        <v>1</v>
      </c>
      <c r="AH258" s="124" t="n">
        <f aca="false">IF(AH257="","",IF(AH257&lt;0,0,IF(AH257&lt;18,1,IF(AH257&lt;36,2,3))))</f>
        <v>1</v>
      </c>
      <c r="AI258" s="124" t="n">
        <f aca="false">IF(AI257="","",IF(AI257&lt;0,0,IF(AI257&lt;18,1,IF(AI257&lt;36,2,3))))</f>
        <v>1</v>
      </c>
      <c r="AJ258" s="124" t="n">
        <f aca="false">IF(AJ257="","",IF(AJ257&lt;0,0,IF(AJ257&lt;18,1,IF(AJ257&lt;36,2,3))))</f>
        <v>1</v>
      </c>
      <c r="AK258" s="124" t="n">
        <f aca="false">IF(AK257="","",IF(AK257&lt;0,0,IF(AK257&lt;18,1,IF(AK257&lt;36,2,3))))</f>
        <v>1</v>
      </c>
      <c r="AL258" s="125"/>
      <c r="AM258" s="124"/>
      <c r="AN258" s="51"/>
      <c r="AO258" s="128" t="s">
        <v>34</v>
      </c>
    </row>
    <row r="259" customFormat="false" ht="17" hidden="false" customHeight="true" outlineLevel="0" collapsed="false">
      <c r="A259" s="132"/>
      <c r="B259" s="133"/>
      <c r="E259" s="97"/>
      <c r="F259" s="98"/>
      <c r="G259" s="98"/>
      <c r="H259" s="98"/>
      <c r="I259" s="98"/>
      <c r="J259" s="98"/>
      <c r="K259" s="98"/>
      <c r="L259" s="98"/>
      <c r="M259" s="129"/>
      <c r="N259" s="130" t="s">
        <v>35</v>
      </c>
      <c r="O259" s="92" t="s">
        <v>36</v>
      </c>
      <c r="P259" s="51"/>
      <c r="Q259" s="111" t="str">
        <f aca="false">IFERROR(IF((Q$4-Q256+2+Q258)&lt;0,0,IF(Q256="","",(Q$4-Q256+2+Q258))),"")</f>
        <v/>
      </c>
      <c r="R259" s="111" t="str">
        <f aca="false">IFERROR(IF((R$4-R256+2+R258)&lt;0,0,IF(R256="","",(R$4-R256+2+R258))),"")</f>
        <v/>
      </c>
      <c r="S259" s="111" t="str">
        <f aca="false">IFERROR(IF((S$4-S256+2+S258)&lt;0,0,IF(S256="","",(S$4-S256+2+S258))),"")</f>
        <v/>
      </c>
      <c r="T259" s="111" t="str">
        <f aca="false">IFERROR(IF((T$4-T256+2+T258)&lt;0,0,IF(T256="","",(T$4-T256+2+T258))),"")</f>
        <v/>
      </c>
      <c r="U259" s="111" t="str">
        <f aca="false">IFERROR(IF((U$4-U256+2+U258)&lt;0,0,IF(U256="","",(U$4-U256+2+U258))),"")</f>
        <v/>
      </c>
      <c r="V259" s="111" t="str">
        <f aca="false">IFERROR(IF((V$4-V256+2+V258)&lt;0,0,IF(V256="","",(V$4-V256+2+V258))),"")</f>
        <v/>
      </c>
      <c r="W259" s="111" t="str">
        <f aca="false">IFERROR(IF((W$4-W256+2+W258)&lt;0,0,IF(W256="","",(W$4-W256+2+W258))),"")</f>
        <v/>
      </c>
      <c r="X259" s="111" t="str">
        <f aca="false">IFERROR(IF((X$4-X256+2+X258)&lt;0,0,IF(X256="","",(X$4-X256+2+X258))),"")</f>
        <v/>
      </c>
      <c r="Y259" s="111" t="str">
        <f aca="false">IFERROR(IF((Y$4-Y256+2+Y258)&lt;0,0,IF(Y256="","",(Y$4-Y256+2+Y258))),"")</f>
        <v/>
      </c>
      <c r="Z259" s="124"/>
      <c r="AA259" s="18" t="n">
        <f aca="false">SUM(Q259:Y259)</f>
        <v>0</v>
      </c>
      <c r="AB259" s="124"/>
      <c r="AC259" s="111" t="str">
        <f aca="false">IFERROR(IF((AC$4-AC256+2+AC258)&lt;0,0,IF(AC256="","",(AC$4-AC256+2+AC258))),"")</f>
        <v/>
      </c>
      <c r="AD259" s="111" t="str">
        <f aca="false">IFERROR(IF((AD$4-AD256+2+AD258)&lt;0,0,IF(AD256="","",(AD$4-AD256+2+AD258))),"")</f>
        <v/>
      </c>
      <c r="AE259" s="111" t="str">
        <f aca="false">IFERROR(IF((AE$4-AE256+2+AE258)&lt;0,0,IF(AE256="","",(AE$4-AE256+2+AE258))),"")</f>
        <v/>
      </c>
      <c r="AF259" s="111" t="str">
        <f aca="false">IFERROR(IF((AF$4-AF256+2+AF258)&lt;0,0,IF(AF256="","",(AF$4-AF256+2+AF258))),"")</f>
        <v/>
      </c>
      <c r="AG259" s="111" t="str">
        <f aca="false">IFERROR(IF((AG$4-AG256+2+AG258)&lt;0,0,IF(AG256="","",(AG$4-AG256+2+AG258))),"")</f>
        <v/>
      </c>
      <c r="AH259" s="111" t="str">
        <f aca="false">IFERROR(IF((AH$4-AH256+2+AH258)&lt;0,0,IF(AH256="","",(AH$4-AH256+2+AH258))),"")</f>
        <v/>
      </c>
      <c r="AI259" s="111" t="str">
        <f aca="false">IFERROR(IF((AI$4-AI256+2+AI258)&lt;0,0,IF(AI256="","",(AI$4-AI256+2+AI258))),"")</f>
        <v/>
      </c>
      <c r="AJ259" s="111" t="str">
        <f aca="false">IFERROR(IF((AJ$4-AJ256+2+AJ258)&lt;0,0,IF(AJ256="","",(AJ$4-AJ256+2+AJ258))),"")</f>
        <v/>
      </c>
      <c r="AK259" s="111" t="str">
        <f aca="false">IFERROR(IF((AK$4-AK256+2+AK258)&lt;0,0,IF(AK256="","",(AK$4-AK256+2+AK258))),"")</f>
        <v/>
      </c>
      <c r="AL259" s="125"/>
      <c r="AM259" s="18" t="n">
        <f aca="false">SUM(AC259:AK259)</f>
        <v>0</v>
      </c>
      <c r="AN259" s="51"/>
      <c r="AO259" s="131" t="n">
        <f aca="false">SUM(AA259,AM259)</f>
        <v>0</v>
      </c>
    </row>
    <row r="260" customFormat="false" ht="17" hidden="false" customHeight="true" outlineLevel="0" collapsed="false">
      <c r="A260" s="132"/>
      <c r="B260" s="133"/>
    </row>
    <row r="261" customFormat="false" ht="17" hidden="false" customHeight="true" outlineLevel="0" collapsed="false">
      <c r="A261" s="132"/>
      <c r="B261" s="133"/>
      <c r="D261" s="113" t="s">
        <v>26</v>
      </c>
      <c r="E261" s="85"/>
      <c r="F261" s="86"/>
      <c r="G261" s="87" t="s">
        <v>24</v>
      </c>
      <c r="H261" s="87" t="s">
        <v>9</v>
      </c>
      <c r="I261" s="87" t="s">
        <v>10</v>
      </c>
      <c r="J261" s="87" t="s">
        <v>11</v>
      </c>
      <c r="K261" s="87" t="s">
        <v>12</v>
      </c>
      <c r="L261" s="88" t="s">
        <v>13</v>
      </c>
      <c r="M261" s="88" t="s">
        <v>14</v>
      </c>
      <c r="N261" s="88" t="s">
        <v>27</v>
      </c>
      <c r="O261" s="88" t="s">
        <v>28</v>
      </c>
      <c r="P261" s="114"/>
      <c r="Q261" s="115" t="n">
        <v>1</v>
      </c>
      <c r="R261" s="115" t="n">
        <v>2</v>
      </c>
      <c r="S261" s="115" t="n">
        <v>3</v>
      </c>
      <c r="T261" s="115" t="n">
        <v>4</v>
      </c>
      <c r="U261" s="115" t="n">
        <v>5</v>
      </c>
      <c r="V261" s="115" t="n">
        <v>6</v>
      </c>
      <c r="W261" s="115" t="n">
        <v>7</v>
      </c>
      <c r="X261" s="115" t="n">
        <v>8</v>
      </c>
      <c r="Y261" s="115" t="n">
        <v>9</v>
      </c>
      <c r="Z261" s="114"/>
      <c r="AA261" s="115" t="s">
        <v>1</v>
      </c>
      <c r="AB261" s="114"/>
      <c r="AC261" s="115" t="n">
        <v>10</v>
      </c>
      <c r="AD261" s="115" t="n">
        <v>11</v>
      </c>
      <c r="AE261" s="115" t="n">
        <v>12</v>
      </c>
      <c r="AF261" s="115" t="n">
        <v>13</v>
      </c>
      <c r="AG261" s="115" t="n">
        <v>14</v>
      </c>
      <c r="AH261" s="115" t="n">
        <v>15</v>
      </c>
      <c r="AI261" s="115" t="n">
        <v>16</v>
      </c>
      <c r="AJ261" s="115" t="n">
        <v>17</v>
      </c>
      <c r="AK261" s="115" t="n">
        <v>18</v>
      </c>
      <c r="AL261" s="30"/>
      <c r="AM261" s="115" t="s">
        <v>2</v>
      </c>
      <c r="AN261" s="32"/>
      <c r="AO261" s="116" t="s">
        <v>29</v>
      </c>
    </row>
    <row r="262" customFormat="false" ht="17" hidden="false" customHeight="true" outlineLevel="0" collapsed="false">
      <c r="A262" s="132" t="s">
        <v>78</v>
      </c>
      <c r="B262" s="118" t="n">
        <v>17</v>
      </c>
      <c r="D262" s="132" t="s">
        <v>78</v>
      </c>
      <c r="E262" s="90"/>
      <c r="F262" s="91"/>
      <c r="G262" s="120"/>
      <c r="H262" s="92" t="s">
        <v>31</v>
      </c>
      <c r="I262" s="92" t="s">
        <v>18</v>
      </c>
      <c r="J262" s="92" t="n">
        <v>72</v>
      </c>
      <c r="K262" s="92" t="n">
        <v>140</v>
      </c>
      <c r="L262" s="120" t="n">
        <v>12</v>
      </c>
      <c r="M262" s="94" t="n">
        <f aca="false">IF(L262="","X",(IFERROR(ROUND((L262*K262/113)+J262-$AO$4,0),"X")))</f>
        <v>33</v>
      </c>
      <c r="N262" s="121" t="n">
        <v>1</v>
      </c>
      <c r="O262" s="95" t="n">
        <v>17</v>
      </c>
      <c r="P262" s="23"/>
      <c r="Q262" s="122"/>
      <c r="R262" s="122"/>
      <c r="S262" s="122"/>
      <c r="T262" s="122"/>
      <c r="U262" s="122"/>
      <c r="V262" s="122"/>
      <c r="W262" s="122"/>
      <c r="X262" s="122"/>
      <c r="Y262" s="122"/>
      <c r="Z262" s="15"/>
      <c r="AA262" s="18" t="n">
        <f aca="false">SUM(Q262:Y262)</f>
        <v>0</v>
      </c>
      <c r="AB262" s="15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5"/>
      <c r="AM262" s="18" t="n">
        <f aca="false">SUM(AC262:AK262)</f>
        <v>0</v>
      </c>
      <c r="AN262" s="23"/>
      <c r="AO262" s="123"/>
    </row>
    <row r="263" customFormat="false" ht="17" hidden="false" customHeight="true" outlineLevel="0" collapsed="false">
      <c r="A263" s="132"/>
      <c r="B263" s="118"/>
      <c r="E263" s="97"/>
      <c r="F263" s="98"/>
      <c r="G263" s="98"/>
      <c r="H263" s="98"/>
      <c r="I263" s="98"/>
      <c r="J263" s="98"/>
      <c r="K263" s="98"/>
      <c r="L263" s="98"/>
      <c r="M263" s="99" t="s">
        <v>19</v>
      </c>
      <c r="N263" s="99"/>
      <c r="O263" s="134"/>
      <c r="P263" s="51"/>
      <c r="Q263" s="124" t="n">
        <f aca="false">IFERROR($O262-Q$5,"")</f>
        <v>2</v>
      </c>
      <c r="R263" s="124" t="n">
        <f aca="false">IFERROR($O262-R$5,"")</f>
        <v>14</v>
      </c>
      <c r="S263" s="124" t="n">
        <f aca="false">IFERROR($O262-S$5,"")</f>
        <v>0</v>
      </c>
      <c r="T263" s="124" t="n">
        <f aca="false">IFERROR($O262-T$5,"")</f>
        <v>16</v>
      </c>
      <c r="U263" s="124" t="n">
        <f aca="false">IFERROR($O262-U$5,"")</f>
        <v>4</v>
      </c>
      <c r="V263" s="124" t="n">
        <f aca="false">IFERROR($O262-V$5,"")</f>
        <v>6</v>
      </c>
      <c r="W263" s="124" t="n">
        <f aca="false">IFERROR($O262-W$5,"")</f>
        <v>10</v>
      </c>
      <c r="X263" s="124" t="n">
        <f aca="false">IFERROR($O262-X$5,"")</f>
        <v>12</v>
      </c>
      <c r="Y263" s="124" t="n">
        <f aca="false">IFERROR($O262-Y$5,"")</f>
        <v>8</v>
      </c>
      <c r="Z263" s="124"/>
      <c r="AA263" s="124"/>
      <c r="AB263" s="124"/>
      <c r="AC263" s="124" t="n">
        <f aca="false">IFERROR($O262-AC$5,"")</f>
        <v>1</v>
      </c>
      <c r="AD263" s="124" t="n">
        <f aca="false">IFERROR($O262-AD$5,"")</f>
        <v>13</v>
      </c>
      <c r="AE263" s="124" t="n">
        <f aca="false">IFERROR($O262-AE$5,"")</f>
        <v>-1</v>
      </c>
      <c r="AF263" s="124" t="n">
        <f aca="false">IFERROR($O262-AF$5,"")</f>
        <v>15</v>
      </c>
      <c r="AG263" s="124" t="n">
        <f aca="false">IFERROR($O262-AG$5,"")</f>
        <v>3</v>
      </c>
      <c r="AH263" s="124" t="n">
        <f aca="false">IFERROR($O262-AH$5,"")</f>
        <v>5</v>
      </c>
      <c r="AI263" s="124" t="n">
        <f aca="false">IFERROR($O262-AI$5,"")</f>
        <v>9</v>
      </c>
      <c r="AJ263" s="124" t="n">
        <f aca="false">IFERROR($O262-AJ$5,"")</f>
        <v>11</v>
      </c>
      <c r="AK263" s="124" t="n">
        <f aca="false">IFERROR($O262-AK$5,"")</f>
        <v>7</v>
      </c>
      <c r="AL263" s="125"/>
      <c r="AM263" s="124"/>
      <c r="AN263" s="51"/>
      <c r="AO263" s="51"/>
    </row>
    <row r="264" customFormat="false" ht="17" hidden="false" customHeight="true" outlineLevel="0" collapsed="false">
      <c r="A264" s="132"/>
      <c r="B264" s="118"/>
      <c r="E264" s="97"/>
      <c r="F264" s="98"/>
      <c r="G264" s="98"/>
      <c r="H264" s="98"/>
      <c r="I264" s="98"/>
      <c r="J264" s="98"/>
      <c r="K264" s="98"/>
      <c r="L264" s="98"/>
      <c r="M264" s="126" t="s">
        <v>32</v>
      </c>
      <c r="N264" s="126"/>
      <c r="O264" s="127" t="s">
        <v>33</v>
      </c>
      <c r="P264" s="51"/>
      <c r="Q264" s="124" t="n">
        <f aca="false">IF(Q263="","",IF(Q263&lt;0,0,IF(Q263&lt;18,1,IF(Q263&lt;36,2,3))))</f>
        <v>1</v>
      </c>
      <c r="R264" s="124" t="n">
        <f aca="false">IF(R263="","",IF(R263&lt;0,0,IF(R263&lt;18,1,IF(R263&lt;36,2,3))))</f>
        <v>1</v>
      </c>
      <c r="S264" s="124" t="n">
        <f aca="false">IF(S263="","",IF(S263&lt;0,0,IF(S263&lt;18,1,IF(S263&lt;36,2,3))))</f>
        <v>1</v>
      </c>
      <c r="T264" s="124" t="n">
        <f aca="false">IF(T263="","",IF(T263&lt;0,0,IF(T263&lt;18,1,IF(T263&lt;36,2,3))))</f>
        <v>1</v>
      </c>
      <c r="U264" s="124" t="n">
        <f aca="false">IF(U263="","",IF(U263&lt;0,0,IF(U263&lt;18,1,IF(U263&lt;36,2,3))))</f>
        <v>1</v>
      </c>
      <c r="V264" s="124" t="n">
        <f aca="false">IF(V263="","",IF(V263&lt;0,0,IF(V263&lt;18,1,IF(V263&lt;36,2,3))))</f>
        <v>1</v>
      </c>
      <c r="W264" s="124" t="n">
        <f aca="false">IF(W263="","",IF(W263&lt;0,0,IF(W263&lt;18,1,IF(W263&lt;36,2,3))))</f>
        <v>1</v>
      </c>
      <c r="X264" s="124" t="n">
        <f aca="false">IF(X263="","",IF(X263&lt;0,0,IF(X263&lt;18,1,IF(X263&lt;36,2,3))))</f>
        <v>1</v>
      </c>
      <c r="Y264" s="124" t="n">
        <f aca="false">IF(Y263="","",IF(Y263&lt;0,0,IF(Y263&lt;18,1,IF(Y263&lt;36,2,3))))</f>
        <v>1</v>
      </c>
      <c r="Z264" s="124"/>
      <c r="AA264" s="124"/>
      <c r="AB264" s="124"/>
      <c r="AC264" s="124" t="n">
        <f aca="false">IF(AC263="","",IF(AC263&lt;0,0,IF(AC263&lt;18,1,IF(AC263&lt;36,2,3))))</f>
        <v>1</v>
      </c>
      <c r="AD264" s="124" t="n">
        <f aca="false">IF(AD263="","",IF(AD263&lt;0,0,IF(AD263&lt;18,1,IF(AD263&lt;36,2,3))))</f>
        <v>1</v>
      </c>
      <c r="AE264" s="124" t="n">
        <f aca="false">IF(AE263="","",IF(AE263&lt;0,0,IF(AE263&lt;18,1,IF(AE263&lt;36,2,3))))</f>
        <v>0</v>
      </c>
      <c r="AF264" s="124" t="n">
        <f aca="false">IF(AF263="","",IF(AF263&lt;0,0,IF(AF263&lt;18,1,IF(AF263&lt;36,2,3))))</f>
        <v>1</v>
      </c>
      <c r="AG264" s="124" t="n">
        <f aca="false">IF(AG263="","",IF(AG263&lt;0,0,IF(AG263&lt;18,1,IF(AG263&lt;36,2,3))))</f>
        <v>1</v>
      </c>
      <c r="AH264" s="124" t="n">
        <f aca="false">IF(AH263="","",IF(AH263&lt;0,0,IF(AH263&lt;18,1,IF(AH263&lt;36,2,3))))</f>
        <v>1</v>
      </c>
      <c r="AI264" s="124" t="n">
        <f aca="false">IF(AI263="","",IF(AI263&lt;0,0,IF(AI263&lt;18,1,IF(AI263&lt;36,2,3))))</f>
        <v>1</v>
      </c>
      <c r="AJ264" s="124" t="n">
        <f aca="false">IF(AJ263="","",IF(AJ263&lt;0,0,IF(AJ263&lt;18,1,IF(AJ263&lt;36,2,3))))</f>
        <v>1</v>
      </c>
      <c r="AK264" s="124" t="n">
        <f aca="false">IF(AK263="","",IF(AK263&lt;0,0,IF(AK263&lt;18,1,IF(AK263&lt;36,2,3))))</f>
        <v>1</v>
      </c>
      <c r="AL264" s="125"/>
      <c r="AM264" s="124"/>
      <c r="AN264" s="51"/>
      <c r="AO264" s="128" t="s">
        <v>34</v>
      </c>
    </row>
    <row r="265" customFormat="false" ht="17" hidden="false" customHeight="true" outlineLevel="0" collapsed="false">
      <c r="A265" s="132"/>
      <c r="B265" s="118"/>
      <c r="E265" s="97"/>
      <c r="F265" s="98"/>
      <c r="G265" s="98"/>
      <c r="H265" s="98"/>
      <c r="I265" s="98"/>
      <c r="J265" s="98"/>
      <c r="K265" s="98"/>
      <c r="L265" s="98"/>
      <c r="M265" s="129"/>
      <c r="N265" s="130" t="s">
        <v>35</v>
      </c>
      <c r="O265" s="92" t="s">
        <v>36</v>
      </c>
      <c r="P265" s="51"/>
      <c r="Q265" s="111" t="str">
        <f aca="false">IFERROR(IF((Q$4-Q262+2+Q264)&lt;0,0,IF(Q262="","",(Q$4-Q262+2+Q264))),"")</f>
        <v/>
      </c>
      <c r="R265" s="111" t="str">
        <f aca="false">IFERROR(IF((R$4-R262+2+R264)&lt;0,0,IF(R262="","",(R$4-R262+2+R264))),"")</f>
        <v/>
      </c>
      <c r="S265" s="111" t="str">
        <f aca="false">IFERROR(IF((S$4-S262+2+S264)&lt;0,0,IF(S262="","",(S$4-S262+2+S264))),"")</f>
        <v/>
      </c>
      <c r="T265" s="111" t="str">
        <f aca="false">IFERROR(IF((T$4-T262+2+T264)&lt;0,0,IF(T262="","",(T$4-T262+2+T264))),"")</f>
        <v/>
      </c>
      <c r="U265" s="111" t="str">
        <f aca="false">IFERROR(IF((U$4-U262+2+U264)&lt;0,0,IF(U262="","",(U$4-U262+2+U264))),"")</f>
        <v/>
      </c>
      <c r="V265" s="111" t="str">
        <f aca="false">IFERROR(IF((V$4-V262+2+V264)&lt;0,0,IF(V262="","",(V$4-V262+2+V264))),"")</f>
        <v/>
      </c>
      <c r="W265" s="111" t="str">
        <f aca="false">IFERROR(IF((W$4-W262+2+W264)&lt;0,0,IF(W262="","",(W$4-W262+2+W264))),"")</f>
        <v/>
      </c>
      <c r="X265" s="111" t="str">
        <f aca="false">IFERROR(IF((X$4-X262+2+X264)&lt;0,0,IF(X262="","",(X$4-X262+2+X264))),"")</f>
        <v/>
      </c>
      <c r="Y265" s="111" t="str">
        <f aca="false">IFERROR(IF((Y$4-Y262+2+Y264)&lt;0,0,IF(Y262="","",(Y$4-Y262+2+Y264))),"")</f>
        <v/>
      </c>
      <c r="Z265" s="124"/>
      <c r="AA265" s="18" t="n">
        <f aca="false">SUM(Q265:Y265)</f>
        <v>0</v>
      </c>
      <c r="AB265" s="124"/>
      <c r="AC265" s="111" t="str">
        <f aca="false">IFERROR(IF((AC$4-AC262+2+AC264)&lt;0,0,IF(AC262="","",(AC$4-AC262+2+AC264))),"")</f>
        <v/>
      </c>
      <c r="AD265" s="111" t="str">
        <f aca="false">IFERROR(IF((AD$4-AD262+2+AD264)&lt;0,0,IF(AD262="","",(AD$4-AD262+2+AD264))),"")</f>
        <v/>
      </c>
      <c r="AE265" s="111" t="str">
        <f aca="false">IFERROR(IF((AE$4-AE262+2+AE264)&lt;0,0,IF(AE262="","",(AE$4-AE262+2+AE264))),"")</f>
        <v/>
      </c>
      <c r="AF265" s="111" t="str">
        <f aca="false">IFERROR(IF((AF$4-AF262+2+AF264)&lt;0,0,IF(AF262="","",(AF$4-AF262+2+AF264))),"")</f>
        <v/>
      </c>
      <c r="AG265" s="111" t="str">
        <f aca="false">IFERROR(IF((AG$4-AG262+2+AG264)&lt;0,0,IF(AG262="","",(AG$4-AG262+2+AG264))),"")</f>
        <v/>
      </c>
      <c r="AH265" s="111" t="str">
        <f aca="false">IFERROR(IF((AH$4-AH262+2+AH264)&lt;0,0,IF(AH262="","",(AH$4-AH262+2+AH264))),"")</f>
        <v/>
      </c>
      <c r="AI265" s="111" t="str">
        <f aca="false">IFERROR(IF((AI$4-AI262+2+AI264)&lt;0,0,IF(AI262="","",(AI$4-AI262+2+AI264))),"")</f>
        <v/>
      </c>
      <c r="AJ265" s="111" t="str">
        <f aca="false">IFERROR(IF((AJ$4-AJ262+2+AJ264)&lt;0,0,IF(AJ262="","",(AJ$4-AJ262+2+AJ264))),"")</f>
        <v/>
      </c>
      <c r="AK265" s="111" t="str">
        <f aca="false">IFERROR(IF((AK$4-AK262+2+AK264)&lt;0,0,IF(AK262="","",(AK$4-AK262+2+AK264))),"")</f>
        <v/>
      </c>
      <c r="AL265" s="125"/>
      <c r="AM265" s="18" t="n">
        <f aca="false">SUM(AC265:AK265)</f>
        <v>0</v>
      </c>
      <c r="AN265" s="51"/>
      <c r="AO265" s="131" t="n">
        <f aca="false">SUM(AA265,AM265)</f>
        <v>0</v>
      </c>
    </row>
    <row r="266" customFormat="false" ht="17" hidden="false" customHeight="true" outlineLevel="0" collapsed="false">
      <c r="A266" s="132"/>
      <c r="B266" s="118"/>
    </row>
    <row r="267" customFormat="false" ht="17" hidden="false" customHeight="true" outlineLevel="0" collapsed="false">
      <c r="A267" s="132"/>
      <c r="B267" s="118"/>
      <c r="D267" s="113" t="s">
        <v>26</v>
      </c>
      <c r="E267" s="85"/>
      <c r="F267" s="86"/>
      <c r="G267" s="87" t="s">
        <v>24</v>
      </c>
      <c r="H267" s="87" t="s">
        <v>9</v>
      </c>
      <c r="I267" s="87" t="s">
        <v>10</v>
      </c>
      <c r="J267" s="87" t="s">
        <v>11</v>
      </c>
      <c r="K267" s="87" t="s">
        <v>12</v>
      </c>
      <c r="L267" s="88" t="s">
        <v>13</v>
      </c>
      <c r="M267" s="88" t="s">
        <v>14</v>
      </c>
      <c r="N267" s="88" t="s">
        <v>27</v>
      </c>
      <c r="O267" s="88" t="s">
        <v>28</v>
      </c>
      <c r="P267" s="114"/>
      <c r="Q267" s="115" t="n">
        <v>1</v>
      </c>
      <c r="R267" s="115" t="n">
        <v>2</v>
      </c>
      <c r="S267" s="115" t="n">
        <v>3</v>
      </c>
      <c r="T267" s="115" t="n">
        <v>4</v>
      </c>
      <c r="U267" s="115" t="n">
        <v>5</v>
      </c>
      <c r="V267" s="115" t="n">
        <v>6</v>
      </c>
      <c r="W267" s="115" t="n">
        <v>7</v>
      </c>
      <c r="X267" s="115" t="n">
        <v>8</v>
      </c>
      <c r="Y267" s="115" t="n">
        <v>9</v>
      </c>
      <c r="Z267" s="114"/>
      <c r="AA267" s="115" t="s">
        <v>1</v>
      </c>
      <c r="AB267" s="114"/>
      <c r="AC267" s="115" t="n">
        <v>10</v>
      </c>
      <c r="AD267" s="115" t="n">
        <v>11</v>
      </c>
      <c r="AE267" s="115" t="n">
        <v>12</v>
      </c>
      <c r="AF267" s="115" t="n">
        <v>13</v>
      </c>
      <c r="AG267" s="115" t="n">
        <v>14</v>
      </c>
      <c r="AH267" s="115" t="n">
        <v>15</v>
      </c>
      <c r="AI267" s="115" t="n">
        <v>16</v>
      </c>
      <c r="AJ267" s="115" t="n">
        <v>17</v>
      </c>
      <c r="AK267" s="115" t="n">
        <v>18</v>
      </c>
      <c r="AL267" s="30"/>
      <c r="AM267" s="115" t="s">
        <v>2</v>
      </c>
      <c r="AN267" s="32"/>
      <c r="AO267" s="116" t="s">
        <v>29</v>
      </c>
    </row>
    <row r="268" customFormat="false" ht="17" hidden="false" customHeight="true" outlineLevel="0" collapsed="false">
      <c r="A268" s="117" t="s">
        <v>79</v>
      </c>
      <c r="B268" s="118" t="n">
        <v>12.5</v>
      </c>
      <c r="D268" s="132" t="s">
        <v>79</v>
      </c>
      <c r="E268" s="90"/>
      <c r="F268" s="91"/>
      <c r="G268" s="120"/>
      <c r="H268" s="92" t="s">
        <v>31</v>
      </c>
      <c r="I268" s="92" t="s">
        <v>18</v>
      </c>
      <c r="J268" s="92" t="n">
        <v>72</v>
      </c>
      <c r="K268" s="92" t="n">
        <v>140</v>
      </c>
      <c r="L268" s="120" t="n">
        <v>12</v>
      </c>
      <c r="M268" s="94" t="n">
        <f aca="false">IF(L268="","X",(IFERROR(ROUND((L268*K268/113)+J268-$AO$4,0),"X")))</f>
        <v>33</v>
      </c>
      <c r="N268" s="121" t="n">
        <v>1</v>
      </c>
      <c r="O268" s="95" t="n">
        <v>13</v>
      </c>
      <c r="P268" s="23"/>
      <c r="Q268" s="122"/>
      <c r="R268" s="122"/>
      <c r="S268" s="122"/>
      <c r="T268" s="122"/>
      <c r="U268" s="122"/>
      <c r="V268" s="122"/>
      <c r="W268" s="122"/>
      <c r="X268" s="122"/>
      <c r="Y268" s="122"/>
      <c r="Z268" s="15"/>
      <c r="AA268" s="18" t="n">
        <f aca="false">SUM(Q268:Y268)</f>
        <v>0</v>
      </c>
      <c r="AB268" s="15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5"/>
      <c r="AM268" s="18" t="n">
        <f aca="false">SUM(AC268:AK268)</f>
        <v>0</v>
      </c>
      <c r="AN268" s="23"/>
      <c r="AO268" s="123" t="n">
        <f aca="false">AM268+AA268</f>
        <v>0</v>
      </c>
    </row>
    <row r="269" customFormat="false" ht="17" hidden="false" customHeight="true" outlineLevel="0" collapsed="false">
      <c r="A269" s="132"/>
      <c r="B269" s="118"/>
      <c r="E269" s="97"/>
      <c r="F269" s="98"/>
      <c r="G269" s="98"/>
      <c r="H269" s="98"/>
      <c r="I269" s="98"/>
      <c r="J269" s="98"/>
      <c r="K269" s="98"/>
      <c r="L269" s="98"/>
      <c r="M269" s="99" t="s">
        <v>19</v>
      </c>
      <c r="N269" s="99"/>
      <c r="O269" s="134"/>
      <c r="P269" s="51"/>
      <c r="Q269" s="124" t="n">
        <f aca="false">IFERROR($O268-Q$5,"")</f>
        <v>-2</v>
      </c>
      <c r="R269" s="124" t="n">
        <f aca="false">IFERROR($O268-R$5,"")</f>
        <v>10</v>
      </c>
      <c r="S269" s="124" t="n">
        <f aca="false">IFERROR($O268-S$5,"")</f>
        <v>-4</v>
      </c>
      <c r="T269" s="124" t="n">
        <f aca="false">IFERROR($O268-T$5,"")</f>
        <v>12</v>
      </c>
      <c r="U269" s="124" t="n">
        <f aca="false">IFERROR($O268-U$5,"")</f>
        <v>0</v>
      </c>
      <c r="V269" s="124" t="n">
        <f aca="false">IFERROR($O268-V$5,"")</f>
        <v>2</v>
      </c>
      <c r="W269" s="124" t="n">
        <f aca="false">IFERROR($O268-W$5,"")</f>
        <v>6</v>
      </c>
      <c r="X269" s="124" t="n">
        <f aca="false">IFERROR($O268-X$5,"")</f>
        <v>8</v>
      </c>
      <c r="Y269" s="124" t="n">
        <f aca="false">IFERROR($O268-Y$5,"")</f>
        <v>4</v>
      </c>
      <c r="Z269" s="124"/>
      <c r="AA269" s="124"/>
      <c r="AB269" s="124"/>
      <c r="AC269" s="124" t="n">
        <f aca="false">IFERROR($O268-AC$5,"")</f>
        <v>-3</v>
      </c>
      <c r="AD269" s="124" t="n">
        <f aca="false">IFERROR($O268-AD$5,"")</f>
        <v>9</v>
      </c>
      <c r="AE269" s="124" t="n">
        <f aca="false">IFERROR($O268-AE$5,"")</f>
        <v>-5</v>
      </c>
      <c r="AF269" s="124" t="n">
        <f aca="false">IFERROR($O268-AF$5,"")</f>
        <v>11</v>
      </c>
      <c r="AG269" s="124" t="n">
        <f aca="false">IFERROR($O268-AG$5,"")</f>
        <v>-1</v>
      </c>
      <c r="AH269" s="124" t="n">
        <f aca="false">IFERROR($O268-AH$5,"")</f>
        <v>1</v>
      </c>
      <c r="AI269" s="124" t="n">
        <f aca="false">IFERROR($O268-AI$5,"")</f>
        <v>5</v>
      </c>
      <c r="AJ269" s="124" t="n">
        <f aca="false">IFERROR($O268-AJ$5,"")</f>
        <v>7</v>
      </c>
      <c r="AK269" s="124" t="n">
        <f aca="false">IFERROR($O268-AK$5,"")</f>
        <v>3</v>
      </c>
      <c r="AL269" s="125"/>
      <c r="AM269" s="124"/>
      <c r="AN269" s="51"/>
      <c r="AO269" s="51"/>
    </row>
    <row r="270" customFormat="false" ht="17" hidden="false" customHeight="true" outlineLevel="0" collapsed="false">
      <c r="A270" s="132"/>
      <c r="B270" s="118"/>
      <c r="E270" s="97"/>
      <c r="F270" s="98"/>
      <c r="G270" s="98"/>
      <c r="H270" s="98"/>
      <c r="I270" s="98"/>
      <c r="J270" s="98"/>
      <c r="K270" s="98"/>
      <c r="L270" s="98"/>
      <c r="M270" s="126" t="s">
        <v>32</v>
      </c>
      <c r="N270" s="126"/>
      <c r="O270" s="127" t="s">
        <v>33</v>
      </c>
      <c r="P270" s="51"/>
      <c r="Q270" s="124" t="n">
        <f aca="false">IF(Q269="","",IF(Q269&lt;0,0,IF(Q269&lt;18,1,IF(Q269&lt;36,2,3))))</f>
        <v>0</v>
      </c>
      <c r="R270" s="124" t="n">
        <f aca="false">IF(R269="","",IF(R269&lt;0,0,IF(R269&lt;18,1,IF(R269&lt;36,2,3))))</f>
        <v>1</v>
      </c>
      <c r="S270" s="124" t="n">
        <f aca="false">IF(S269="","",IF(S269&lt;0,0,IF(S269&lt;18,1,IF(S269&lt;36,2,3))))</f>
        <v>0</v>
      </c>
      <c r="T270" s="124" t="n">
        <f aca="false">IF(T269="","",IF(T269&lt;0,0,IF(T269&lt;18,1,IF(T269&lt;36,2,3))))</f>
        <v>1</v>
      </c>
      <c r="U270" s="124" t="n">
        <f aca="false">IF(U269="","",IF(U269&lt;0,0,IF(U269&lt;18,1,IF(U269&lt;36,2,3))))</f>
        <v>1</v>
      </c>
      <c r="V270" s="124" t="n">
        <f aca="false">IF(V269="","",IF(V269&lt;0,0,IF(V269&lt;18,1,IF(V269&lt;36,2,3))))</f>
        <v>1</v>
      </c>
      <c r="W270" s="124" t="n">
        <f aca="false">IF(W269="","",IF(W269&lt;0,0,IF(W269&lt;18,1,IF(W269&lt;36,2,3))))</f>
        <v>1</v>
      </c>
      <c r="X270" s="124" t="n">
        <f aca="false">IF(X269="","",IF(X269&lt;0,0,IF(X269&lt;18,1,IF(X269&lt;36,2,3))))</f>
        <v>1</v>
      </c>
      <c r="Y270" s="124" t="n">
        <f aca="false">IF(Y269="","",IF(Y269&lt;0,0,IF(Y269&lt;18,1,IF(Y269&lt;36,2,3))))</f>
        <v>1</v>
      </c>
      <c r="Z270" s="124"/>
      <c r="AA270" s="124"/>
      <c r="AB270" s="124"/>
      <c r="AC270" s="124" t="n">
        <f aca="false">IF(AC269="","",IF(AC269&lt;0,0,IF(AC269&lt;18,1,IF(AC269&lt;36,2,3))))</f>
        <v>0</v>
      </c>
      <c r="AD270" s="124" t="n">
        <f aca="false">IF(AD269="","",IF(AD269&lt;0,0,IF(AD269&lt;18,1,IF(AD269&lt;36,2,3))))</f>
        <v>1</v>
      </c>
      <c r="AE270" s="124" t="n">
        <f aca="false">IF(AE269="","",IF(AE269&lt;0,0,IF(AE269&lt;18,1,IF(AE269&lt;36,2,3))))</f>
        <v>0</v>
      </c>
      <c r="AF270" s="124" t="n">
        <f aca="false">IF(AF269="","",IF(AF269&lt;0,0,IF(AF269&lt;18,1,IF(AF269&lt;36,2,3))))</f>
        <v>1</v>
      </c>
      <c r="AG270" s="124" t="n">
        <f aca="false">IF(AG269="","",IF(AG269&lt;0,0,IF(AG269&lt;18,1,IF(AG269&lt;36,2,3))))</f>
        <v>0</v>
      </c>
      <c r="AH270" s="124" t="n">
        <f aca="false">IF(AH269="","",IF(AH269&lt;0,0,IF(AH269&lt;18,1,IF(AH269&lt;36,2,3))))</f>
        <v>1</v>
      </c>
      <c r="AI270" s="124" t="n">
        <f aca="false">IF(AI269="","",IF(AI269&lt;0,0,IF(AI269&lt;18,1,IF(AI269&lt;36,2,3))))</f>
        <v>1</v>
      </c>
      <c r="AJ270" s="124" t="n">
        <f aca="false">IF(AJ269="","",IF(AJ269&lt;0,0,IF(AJ269&lt;18,1,IF(AJ269&lt;36,2,3))))</f>
        <v>1</v>
      </c>
      <c r="AK270" s="124" t="n">
        <f aca="false">IF(AK269="","",IF(AK269&lt;0,0,IF(AK269&lt;18,1,IF(AK269&lt;36,2,3))))</f>
        <v>1</v>
      </c>
      <c r="AL270" s="125"/>
      <c r="AM270" s="124"/>
      <c r="AN270" s="51"/>
      <c r="AO270" s="128" t="s">
        <v>34</v>
      </c>
    </row>
    <row r="271" customFormat="false" ht="17" hidden="false" customHeight="true" outlineLevel="0" collapsed="false">
      <c r="A271" s="132"/>
      <c r="B271" s="118"/>
      <c r="E271" s="97"/>
      <c r="F271" s="98"/>
      <c r="G271" s="98"/>
      <c r="H271" s="98"/>
      <c r="I271" s="98"/>
      <c r="J271" s="98"/>
      <c r="K271" s="98"/>
      <c r="L271" s="98"/>
      <c r="M271" s="129"/>
      <c r="N271" s="130" t="s">
        <v>35</v>
      </c>
      <c r="O271" s="92" t="s">
        <v>36</v>
      </c>
      <c r="P271" s="51"/>
      <c r="Q271" s="111" t="str">
        <f aca="false">IFERROR(IF((Q$4-Q268+2+Q270)&lt;0,0,IF(Q268="","",(Q$4-Q268+2+Q270))),"")</f>
        <v/>
      </c>
      <c r="R271" s="111" t="str">
        <f aca="false">IFERROR(IF((R$4-R268+2+R270)&lt;0,0,IF(R268="","",(R$4-R268+2+R270))),"")</f>
        <v/>
      </c>
      <c r="S271" s="111" t="str">
        <f aca="false">IFERROR(IF((S$4-S268+2+S270)&lt;0,0,IF(S268="","",(S$4-S268+2+S270))),"")</f>
        <v/>
      </c>
      <c r="T271" s="111" t="str">
        <f aca="false">IFERROR(IF((T$4-T268+2+T270)&lt;0,0,IF(T268="","",(T$4-T268+2+T270))),"")</f>
        <v/>
      </c>
      <c r="U271" s="111" t="str">
        <f aca="false">IFERROR(IF((U$4-U268+2+U270)&lt;0,0,IF(U268="","",(U$4-U268+2+U270))),"")</f>
        <v/>
      </c>
      <c r="V271" s="111" t="str">
        <f aca="false">IFERROR(IF((V$4-V268+2+V270)&lt;0,0,IF(V268="","",(V$4-V268+2+V270))),"")</f>
        <v/>
      </c>
      <c r="W271" s="111" t="str">
        <f aca="false">IFERROR(IF((W$4-W268+2+W270)&lt;0,0,IF(W268="","",(W$4-W268+2+W270))),"")</f>
        <v/>
      </c>
      <c r="X271" s="111" t="str">
        <f aca="false">IFERROR(IF((X$4-X268+2+X270)&lt;0,0,IF(X268="","",(X$4-X268+2+X270))),"")</f>
        <v/>
      </c>
      <c r="Y271" s="111" t="str">
        <f aca="false">IFERROR(IF((Y$4-Y268+2+Y270)&lt;0,0,IF(Y268="","",(Y$4-Y268+2+Y270))),"")</f>
        <v/>
      </c>
      <c r="Z271" s="124"/>
      <c r="AA271" s="18" t="n">
        <f aca="false">SUM(Q271:Y271)</f>
        <v>0</v>
      </c>
      <c r="AB271" s="124"/>
      <c r="AC271" s="111" t="str">
        <f aca="false">IFERROR(IF((AC$4-AC268+2+AC270)&lt;0,0,IF(AC268="","",(AC$4-AC268+2+AC270))),"")</f>
        <v/>
      </c>
      <c r="AD271" s="111" t="str">
        <f aca="false">IFERROR(IF((AD$4-AD268+2+AD270)&lt;0,0,IF(AD268="","",(AD$4-AD268+2+AD270))),"")</f>
        <v/>
      </c>
      <c r="AE271" s="111" t="str">
        <f aca="false">IFERROR(IF((AE$4-AE268+2+AE270)&lt;0,0,IF(AE268="","",(AE$4-AE268+2+AE270))),"")</f>
        <v/>
      </c>
      <c r="AF271" s="111" t="str">
        <f aca="false">IFERROR(IF((AF$4-AF268+2+AF270)&lt;0,0,IF(AF268="","",(AF$4-AF268+2+AF270))),"")</f>
        <v/>
      </c>
      <c r="AG271" s="111" t="str">
        <f aca="false">IFERROR(IF((AG$4-AG268+2+AG270)&lt;0,0,IF(AG268="","",(AG$4-AG268+2+AG270))),"")</f>
        <v/>
      </c>
      <c r="AH271" s="111" t="str">
        <f aca="false">IFERROR(IF((AH$4-AH268+2+AH270)&lt;0,0,IF(AH268="","",(AH$4-AH268+2+AH270))),"")</f>
        <v/>
      </c>
      <c r="AI271" s="111" t="str">
        <f aca="false">IFERROR(IF((AI$4-AI268+2+AI270)&lt;0,0,IF(AI268="","",(AI$4-AI268+2+AI270))),"")</f>
        <v/>
      </c>
      <c r="AJ271" s="111" t="str">
        <f aca="false">IFERROR(IF((AJ$4-AJ268+2+AJ270)&lt;0,0,IF(AJ268="","",(AJ$4-AJ268+2+AJ270))),"")</f>
        <v/>
      </c>
      <c r="AK271" s="111" t="str">
        <f aca="false">IFERROR(IF((AK$4-AK268+2+AK270)&lt;0,0,IF(AK268="","",(AK$4-AK268+2+AK270))),"")</f>
        <v/>
      </c>
      <c r="AL271" s="125"/>
      <c r="AM271" s="18" t="n">
        <f aca="false">SUM(AC271:AK271)</f>
        <v>0</v>
      </c>
      <c r="AN271" s="51"/>
      <c r="AO271" s="131" t="n">
        <f aca="false">SUM(AA271,AM271)</f>
        <v>0</v>
      </c>
    </row>
    <row r="272" customFormat="false" ht="17" hidden="false" customHeight="true" outlineLevel="0" collapsed="false">
      <c r="A272" s="132"/>
      <c r="B272" s="118"/>
    </row>
    <row r="273" customFormat="false" ht="17" hidden="false" customHeight="true" outlineLevel="0" collapsed="false">
      <c r="A273" s="132"/>
      <c r="B273" s="118"/>
      <c r="D273" s="113" t="s">
        <v>26</v>
      </c>
      <c r="E273" s="85"/>
      <c r="F273" s="86"/>
      <c r="G273" s="87" t="s">
        <v>24</v>
      </c>
      <c r="H273" s="87" t="s">
        <v>9</v>
      </c>
      <c r="I273" s="87" t="s">
        <v>10</v>
      </c>
      <c r="J273" s="87" t="s">
        <v>11</v>
      </c>
      <c r="K273" s="87" t="s">
        <v>12</v>
      </c>
      <c r="L273" s="88" t="s">
        <v>13</v>
      </c>
      <c r="M273" s="88" t="s">
        <v>14</v>
      </c>
      <c r="N273" s="88" t="s">
        <v>27</v>
      </c>
      <c r="O273" s="88" t="s">
        <v>28</v>
      </c>
      <c r="P273" s="114"/>
      <c r="Q273" s="115" t="n">
        <v>1</v>
      </c>
      <c r="R273" s="115" t="n">
        <v>2</v>
      </c>
      <c r="S273" s="115" t="n">
        <v>3</v>
      </c>
      <c r="T273" s="115" t="n">
        <v>4</v>
      </c>
      <c r="U273" s="115" t="n">
        <v>5</v>
      </c>
      <c r="V273" s="115" t="n">
        <v>6</v>
      </c>
      <c r="W273" s="115" t="n">
        <v>7</v>
      </c>
      <c r="X273" s="115" t="n">
        <v>8</v>
      </c>
      <c r="Y273" s="115" t="n">
        <v>9</v>
      </c>
      <c r="Z273" s="114"/>
      <c r="AA273" s="115" t="s">
        <v>1</v>
      </c>
      <c r="AB273" s="114"/>
      <c r="AC273" s="115" t="n">
        <v>10</v>
      </c>
      <c r="AD273" s="115" t="n">
        <v>11</v>
      </c>
      <c r="AE273" s="115" t="n">
        <v>12</v>
      </c>
      <c r="AF273" s="115" t="n">
        <v>13</v>
      </c>
      <c r="AG273" s="115" t="n">
        <v>14</v>
      </c>
      <c r="AH273" s="115" t="n">
        <v>15</v>
      </c>
      <c r="AI273" s="115" t="n">
        <v>16</v>
      </c>
      <c r="AJ273" s="115" t="n">
        <v>17</v>
      </c>
      <c r="AK273" s="115" t="n">
        <v>18</v>
      </c>
      <c r="AL273" s="30"/>
      <c r="AM273" s="115" t="s">
        <v>2</v>
      </c>
      <c r="AN273" s="32"/>
      <c r="AO273" s="116" t="s">
        <v>29</v>
      </c>
    </row>
    <row r="274" customFormat="false" ht="17" hidden="false" customHeight="true" outlineLevel="0" collapsed="false">
      <c r="A274" s="141" t="s">
        <v>80</v>
      </c>
      <c r="B274" s="133" t="n">
        <v>34</v>
      </c>
      <c r="D274" s="141" t="s">
        <v>80</v>
      </c>
      <c r="E274" s="90"/>
      <c r="F274" s="91"/>
      <c r="G274" s="120"/>
      <c r="H274" s="92" t="s">
        <v>31</v>
      </c>
      <c r="I274" s="92" t="s">
        <v>18</v>
      </c>
      <c r="J274" s="92" t="n">
        <v>72</v>
      </c>
      <c r="K274" s="92" t="n">
        <v>140</v>
      </c>
      <c r="L274" s="120" t="n">
        <v>12</v>
      </c>
      <c r="M274" s="94" t="n">
        <f aca="false">IF(L274="","X",(IFERROR(ROUND((L274*K274/113)+J274-$AO$4,0),"X")))</f>
        <v>33</v>
      </c>
      <c r="N274" s="121" t="n">
        <v>1</v>
      </c>
      <c r="O274" s="95" t="n">
        <v>34</v>
      </c>
      <c r="P274" s="23"/>
      <c r="Q274" s="122"/>
      <c r="R274" s="122"/>
      <c r="S274" s="122"/>
      <c r="T274" s="122"/>
      <c r="U274" s="122"/>
      <c r="V274" s="122"/>
      <c r="W274" s="122"/>
      <c r="X274" s="122"/>
      <c r="Y274" s="122"/>
      <c r="Z274" s="15"/>
      <c r="AA274" s="18" t="n">
        <f aca="false">SUM(Q274:Y274)</f>
        <v>0</v>
      </c>
      <c r="AB274" s="15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5"/>
      <c r="AM274" s="18" t="n">
        <f aca="false">SUM(AC274:AK274)</f>
        <v>0</v>
      </c>
      <c r="AN274" s="23"/>
      <c r="AO274" s="123" t="n">
        <f aca="false">AM274+AA274</f>
        <v>0</v>
      </c>
    </row>
    <row r="275" customFormat="false" ht="17" hidden="false" customHeight="true" outlineLevel="0" collapsed="false">
      <c r="A275" s="141"/>
      <c r="B275" s="133"/>
      <c r="E275" s="97"/>
      <c r="F275" s="98"/>
      <c r="G275" s="98"/>
      <c r="H275" s="98"/>
      <c r="I275" s="98"/>
      <c r="J275" s="98"/>
      <c r="K275" s="98"/>
      <c r="L275" s="98"/>
      <c r="M275" s="99" t="s">
        <v>19</v>
      </c>
      <c r="N275" s="99"/>
      <c r="O275" s="99"/>
      <c r="P275" s="51"/>
      <c r="Q275" s="124" t="n">
        <f aca="false">IFERROR($O274-Q$5,"")</f>
        <v>19</v>
      </c>
      <c r="R275" s="124" t="n">
        <f aca="false">IFERROR($O274-R$5,"")</f>
        <v>31</v>
      </c>
      <c r="S275" s="124" t="n">
        <f aca="false">IFERROR($O274-S$5,"")</f>
        <v>17</v>
      </c>
      <c r="T275" s="124" t="n">
        <f aca="false">IFERROR($O274-T$5,"")</f>
        <v>33</v>
      </c>
      <c r="U275" s="124" t="n">
        <f aca="false">IFERROR($O274-U$5,"")</f>
        <v>21</v>
      </c>
      <c r="V275" s="124" t="n">
        <f aca="false">IFERROR($O274-V$5,"")</f>
        <v>23</v>
      </c>
      <c r="W275" s="124" t="n">
        <f aca="false">IFERROR($O274-W$5,"")</f>
        <v>27</v>
      </c>
      <c r="X275" s="124" t="n">
        <f aca="false">IFERROR($O274-X$5,"")</f>
        <v>29</v>
      </c>
      <c r="Y275" s="124" t="n">
        <f aca="false">IFERROR($O274-Y$5,"")</f>
        <v>25</v>
      </c>
      <c r="Z275" s="124"/>
      <c r="AA275" s="124"/>
      <c r="AB275" s="124"/>
      <c r="AC275" s="124" t="n">
        <f aca="false">IFERROR($O274-AC$5,"")</f>
        <v>18</v>
      </c>
      <c r="AD275" s="124" t="n">
        <f aca="false">IFERROR($O274-AD$5,"")</f>
        <v>30</v>
      </c>
      <c r="AE275" s="124" t="n">
        <f aca="false">IFERROR($O274-AE$5,"")</f>
        <v>16</v>
      </c>
      <c r="AF275" s="124" t="n">
        <f aca="false">IFERROR($O274-AF$5,"")</f>
        <v>32</v>
      </c>
      <c r="AG275" s="124" t="n">
        <f aca="false">IFERROR($O274-AG$5,"")</f>
        <v>20</v>
      </c>
      <c r="AH275" s="124" t="n">
        <f aca="false">IFERROR($O274-AH$5,"")</f>
        <v>22</v>
      </c>
      <c r="AI275" s="124" t="n">
        <f aca="false">IFERROR($O274-AI$5,"")</f>
        <v>26</v>
      </c>
      <c r="AJ275" s="124" t="n">
        <f aca="false">IFERROR($O274-AJ$5,"")</f>
        <v>28</v>
      </c>
      <c r="AK275" s="124" t="n">
        <f aca="false">IFERROR($O274-AK$5,"")</f>
        <v>24</v>
      </c>
      <c r="AL275" s="125"/>
      <c r="AM275" s="124"/>
      <c r="AN275" s="51"/>
      <c r="AO275" s="51"/>
    </row>
    <row r="276" customFormat="false" ht="17" hidden="false" customHeight="true" outlineLevel="0" collapsed="false">
      <c r="A276" s="141"/>
      <c r="B276" s="133"/>
      <c r="E276" s="97"/>
      <c r="F276" s="98"/>
      <c r="G276" s="98"/>
      <c r="H276" s="98"/>
      <c r="I276" s="98"/>
      <c r="J276" s="98"/>
      <c r="K276" s="98"/>
      <c r="L276" s="98"/>
      <c r="M276" s="126" t="s">
        <v>32</v>
      </c>
      <c r="N276" s="126"/>
      <c r="O276" s="127" t="s">
        <v>33</v>
      </c>
      <c r="P276" s="51"/>
      <c r="Q276" s="124" t="n">
        <f aca="false">IF(Q275="","",IF(Q275&lt;0,0,IF(Q275&lt;18,1,IF(Q275&lt;36,2,3))))</f>
        <v>2</v>
      </c>
      <c r="R276" s="124" t="n">
        <f aca="false">IF(R275="","",IF(R275&lt;0,0,IF(R275&lt;18,1,IF(R275&lt;36,2,3))))</f>
        <v>2</v>
      </c>
      <c r="S276" s="124" t="n">
        <f aca="false">IF(S275="","",IF(S275&lt;0,0,IF(S275&lt;18,1,IF(S275&lt;36,2,3))))</f>
        <v>1</v>
      </c>
      <c r="T276" s="124" t="n">
        <f aca="false">IF(T275="","",IF(T275&lt;0,0,IF(T275&lt;18,1,IF(T275&lt;36,2,3))))</f>
        <v>2</v>
      </c>
      <c r="U276" s="124" t="n">
        <f aca="false">IF(U275="","",IF(U275&lt;0,0,IF(U275&lt;18,1,IF(U275&lt;36,2,3))))</f>
        <v>2</v>
      </c>
      <c r="V276" s="124" t="n">
        <f aca="false">IF(V275="","",IF(V275&lt;0,0,IF(V275&lt;18,1,IF(V275&lt;36,2,3))))</f>
        <v>2</v>
      </c>
      <c r="W276" s="124" t="n">
        <f aca="false">IF(W275="","",IF(W275&lt;0,0,IF(W275&lt;18,1,IF(W275&lt;36,2,3))))</f>
        <v>2</v>
      </c>
      <c r="X276" s="124" t="n">
        <f aca="false">IF(X275="","",IF(X275&lt;0,0,IF(X275&lt;18,1,IF(X275&lt;36,2,3))))</f>
        <v>2</v>
      </c>
      <c r="Y276" s="124" t="n">
        <f aca="false">IF(Y275="","",IF(Y275&lt;0,0,IF(Y275&lt;18,1,IF(Y275&lt;36,2,3))))</f>
        <v>2</v>
      </c>
      <c r="Z276" s="124"/>
      <c r="AA276" s="124"/>
      <c r="AB276" s="124"/>
      <c r="AC276" s="124" t="n">
        <f aca="false">IF(AC275="","",IF(AC275&lt;0,0,IF(AC275&lt;18,1,IF(AC275&lt;36,2,3))))</f>
        <v>2</v>
      </c>
      <c r="AD276" s="124" t="n">
        <f aca="false">IF(AD275="","",IF(AD275&lt;0,0,IF(AD275&lt;18,1,IF(AD275&lt;36,2,3))))</f>
        <v>2</v>
      </c>
      <c r="AE276" s="124" t="n">
        <f aca="false">IF(AE275="","",IF(AE275&lt;0,0,IF(AE275&lt;18,1,IF(AE275&lt;36,2,3))))</f>
        <v>1</v>
      </c>
      <c r="AF276" s="124" t="n">
        <f aca="false">IF(AF275="","",IF(AF275&lt;0,0,IF(AF275&lt;18,1,IF(AF275&lt;36,2,3))))</f>
        <v>2</v>
      </c>
      <c r="AG276" s="124" t="n">
        <f aca="false">IF(AG275="","",IF(AG275&lt;0,0,IF(AG275&lt;18,1,IF(AG275&lt;36,2,3))))</f>
        <v>2</v>
      </c>
      <c r="AH276" s="124" t="n">
        <f aca="false">IF(AH275="","",IF(AH275&lt;0,0,IF(AH275&lt;18,1,IF(AH275&lt;36,2,3))))</f>
        <v>2</v>
      </c>
      <c r="AI276" s="124" t="n">
        <f aca="false">IF(AI275="","",IF(AI275&lt;0,0,IF(AI275&lt;18,1,IF(AI275&lt;36,2,3))))</f>
        <v>2</v>
      </c>
      <c r="AJ276" s="124" t="n">
        <f aca="false">IF(AJ275="","",IF(AJ275&lt;0,0,IF(AJ275&lt;18,1,IF(AJ275&lt;36,2,3))))</f>
        <v>2</v>
      </c>
      <c r="AK276" s="124" t="n">
        <f aca="false">IF(AK275="","",IF(AK275&lt;0,0,IF(AK275&lt;18,1,IF(AK275&lt;36,2,3))))</f>
        <v>2</v>
      </c>
      <c r="AL276" s="125"/>
      <c r="AM276" s="124"/>
      <c r="AN276" s="51"/>
      <c r="AO276" s="128" t="s">
        <v>34</v>
      </c>
    </row>
    <row r="277" customFormat="false" ht="17" hidden="false" customHeight="true" outlineLevel="0" collapsed="false">
      <c r="A277" s="141"/>
      <c r="B277" s="133"/>
      <c r="E277" s="97"/>
      <c r="F277" s="98"/>
      <c r="G277" s="98"/>
      <c r="H277" s="98"/>
      <c r="I277" s="98"/>
      <c r="J277" s="98"/>
      <c r="K277" s="98"/>
      <c r="L277" s="98"/>
      <c r="M277" s="129"/>
      <c r="N277" s="130" t="s">
        <v>35</v>
      </c>
      <c r="O277" s="92" t="s">
        <v>36</v>
      </c>
      <c r="P277" s="51"/>
      <c r="Q277" s="111" t="str">
        <f aca="false">IFERROR(IF((Q$4-Q274+2+Q276)&lt;0,0,IF(Q274="","",(Q$4-Q274+2+Q276))),"")</f>
        <v/>
      </c>
      <c r="R277" s="111" t="str">
        <f aca="false">IFERROR(IF((R$4-R274+2+R276)&lt;0,0,IF(R274="","",(R$4-R274+2+R276))),"")</f>
        <v/>
      </c>
      <c r="S277" s="111" t="str">
        <f aca="false">IFERROR(IF((S$4-S274+2+S276)&lt;0,0,IF(S274="","",(S$4-S274+2+S276))),"")</f>
        <v/>
      </c>
      <c r="T277" s="111" t="str">
        <f aca="false">IFERROR(IF((T$4-T274+2+T276)&lt;0,0,IF(T274="","",(T$4-T274+2+T276))),"")</f>
        <v/>
      </c>
      <c r="U277" s="111" t="str">
        <f aca="false">IFERROR(IF((U$4-U274+2+U276)&lt;0,0,IF(U274="","",(U$4-U274+2+U276))),"")</f>
        <v/>
      </c>
      <c r="V277" s="111" t="str">
        <f aca="false">IFERROR(IF((V$4-V274+2+V276)&lt;0,0,IF(V274="","",(V$4-V274+2+V276))),"")</f>
        <v/>
      </c>
      <c r="W277" s="111" t="str">
        <f aca="false">IFERROR(IF((W$4-W274+2+W276)&lt;0,0,IF(W274="","",(W$4-W274+2+W276))),"")</f>
        <v/>
      </c>
      <c r="X277" s="111" t="str">
        <f aca="false">IFERROR(IF((X$4-X274+2+X276)&lt;0,0,IF(X274="","",(X$4-X274+2+X276))),"")</f>
        <v/>
      </c>
      <c r="Y277" s="111" t="str">
        <f aca="false">IFERROR(IF((Y$4-Y274+2+Y276)&lt;0,0,IF(Y274="","",(Y$4-Y274+2+Y276))),"")</f>
        <v/>
      </c>
      <c r="Z277" s="124"/>
      <c r="AA277" s="18" t="n">
        <f aca="false">SUM(Q277:Y277)</f>
        <v>0</v>
      </c>
      <c r="AB277" s="124"/>
      <c r="AC277" s="111" t="str">
        <f aca="false">IFERROR(IF((AC$4-AC274+2+AC276)&lt;0,0,IF(AC274="","",(AC$4-AC274+2+AC276))),"")</f>
        <v/>
      </c>
      <c r="AD277" s="111" t="str">
        <f aca="false">IFERROR(IF((AD$4-AD274+2+AD276)&lt;0,0,IF(AD274="","",(AD$4-AD274+2+AD276))),"")</f>
        <v/>
      </c>
      <c r="AE277" s="111" t="str">
        <f aca="false">IFERROR(IF((AE$4-AE274+2+AE276)&lt;0,0,IF(AE274="","",(AE$4-AE274+2+AE276))),"")</f>
        <v/>
      </c>
      <c r="AF277" s="111" t="str">
        <f aca="false">IFERROR(IF((AF$4-AF274+2+AF276)&lt;0,0,IF(AF274="","",(AF$4-AF274+2+AF276))),"")</f>
        <v/>
      </c>
      <c r="AG277" s="111" t="str">
        <f aca="false">IFERROR(IF((AG$4-AG274+2+AG276)&lt;0,0,IF(AG274="","",(AG$4-AG274+2+AG276))),"")</f>
        <v/>
      </c>
      <c r="AH277" s="111" t="str">
        <f aca="false">IFERROR(IF((AH$4-AH274+2+AH276)&lt;0,0,IF(AH274="","",(AH$4-AH274+2+AH276))),"")</f>
        <v/>
      </c>
      <c r="AI277" s="111" t="str">
        <f aca="false">IFERROR(IF((AI$4-AI274+2+AI276)&lt;0,0,IF(AI274="","",(AI$4-AI274+2+AI276))),"")</f>
        <v/>
      </c>
      <c r="AJ277" s="111" t="str">
        <f aca="false">IFERROR(IF((AJ$4-AJ274+2+AJ276)&lt;0,0,IF(AJ274="","",(AJ$4-AJ274+2+AJ276))),"")</f>
        <v/>
      </c>
      <c r="AK277" s="111" t="str">
        <f aca="false">IFERROR(IF((AK$4-AK274+2+AK276)&lt;0,0,IF(AK274="","",(AK$4-AK274+2+AK276))),"")</f>
        <v/>
      </c>
      <c r="AL277" s="125"/>
      <c r="AM277" s="18" t="n">
        <f aca="false">SUM(AC277:AK277)</f>
        <v>0</v>
      </c>
      <c r="AN277" s="51"/>
      <c r="AO277" s="131" t="n">
        <f aca="false">SUM(AA277,AM277)</f>
        <v>0</v>
      </c>
    </row>
    <row r="278" customFormat="false" ht="17" hidden="false" customHeight="true" outlineLevel="0" collapsed="false">
      <c r="A278" s="141"/>
      <c r="B278" s="133"/>
    </row>
    <row r="279" customFormat="false" ht="17" hidden="false" customHeight="true" outlineLevel="0" collapsed="false">
      <c r="A279" s="141"/>
      <c r="B279" s="133"/>
      <c r="D279" s="113" t="s">
        <v>26</v>
      </c>
      <c r="E279" s="85"/>
      <c r="F279" s="86"/>
      <c r="G279" s="87" t="s">
        <v>24</v>
      </c>
      <c r="H279" s="87" t="s">
        <v>9</v>
      </c>
      <c r="I279" s="87" t="s">
        <v>10</v>
      </c>
      <c r="J279" s="87" t="s">
        <v>11</v>
      </c>
      <c r="K279" s="87" t="s">
        <v>12</v>
      </c>
      <c r="L279" s="88" t="s">
        <v>13</v>
      </c>
      <c r="M279" s="88" t="s">
        <v>14</v>
      </c>
      <c r="N279" s="88" t="s">
        <v>27</v>
      </c>
      <c r="O279" s="88" t="s">
        <v>28</v>
      </c>
      <c r="P279" s="114"/>
      <c r="Q279" s="115" t="n">
        <v>1</v>
      </c>
      <c r="R279" s="115" t="n">
        <v>2</v>
      </c>
      <c r="S279" s="115" t="n">
        <v>3</v>
      </c>
      <c r="T279" s="115" t="n">
        <v>4</v>
      </c>
      <c r="U279" s="115" t="n">
        <v>5</v>
      </c>
      <c r="V279" s="115" t="n">
        <v>6</v>
      </c>
      <c r="W279" s="115" t="n">
        <v>7</v>
      </c>
      <c r="X279" s="115" t="n">
        <v>8</v>
      </c>
      <c r="Y279" s="115" t="n">
        <v>9</v>
      </c>
      <c r="Z279" s="114"/>
      <c r="AA279" s="115" t="s">
        <v>1</v>
      </c>
      <c r="AB279" s="114"/>
      <c r="AC279" s="115" t="n">
        <v>10</v>
      </c>
      <c r="AD279" s="115" t="n">
        <v>11</v>
      </c>
      <c r="AE279" s="115" t="n">
        <v>12</v>
      </c>
      <c r="AF279" s="115" t="n">
        <v>13</v>
      </c>
      <c r="AG279" s="115" t="n">
        <v>14</v>
      </c>
      <c r="AH279" s="115" t="n">
        <v>15</v>
      </c>
      <c r="AI279" s="115" t="n">
        <v>16</v>
      </c>
      <c r="AJ279" s="115" t="n">
        <v>17</v>
      </c>
      <c r="AK279" s="115" t="n">
        <v>18</v>
      </c>
      <c r="AL279" s="30"/>
      <c r="AM279" s="115" t="s">
        <v>2</v>
      </c>
      <c r="AN279" s="32"/>
      <c r="AO279" s="116" t="s">
        <v>29</v>
      </c>
    </row>
    <row r="280" customFormat="false" ht="17" hidden="false" customHeight="true" outlineLevel="0" collapsed="false">
      <c r="A280" s="137" t="s">
        <v>81</v>
      </c>
      <c r="B280" s="133" t="n">
        <v>28</v>
      </c>
      <c r="D280" s="137" t="s">
        <v>81</v>
      </c>
      <c r="E280" s="90"/>
      <c r="F280" s="91"/>
      <c r="G280" s="120"/>
      <c r="H280" s="92" t="s">
        <v>31</v>
      </c>
      <c r="I280" s="92" t="s">
        <v>18</v>
      </c>
      <c r="J280" s="92" t="n">
        <v>72</v>
      </c>
      <c r="K280" s="92" t="n">
        <v>140</v>
      </c>
      <c r="L280" s="120" t="n">
        <v>12</v>
      </c>
      <c r="M280" s="94" t="n">
        <f aca="false">IF(L280="","X",(IFERROR(ROUND((L280*K280/113)+J280-$AO$4,0),"X")))</f>
        <v>33</v>
      </c>
      <c r="N280" s="121" t="n">
        <v>1</v>
      </c>
      <c r="O280" s="95" t="n">
        <v>28</v>
      </c>
      <c r="P280" s="23"/>
      <c r="Q280" s="122"/>
      <c r="R280" s="122"/>
      <c r="S280" s="122"/>
      <c r="T280" s="122"/>
      <c r="U280" s="122"/>
      <c r="V280" s="122"/>
      <c r="W280" s="122"/>
      <c r="X280" s="122"/>
      <c r="Y280" s="122"/>
      <c r="Z280" s="15"/>
      <c r="AA280" s="18" t="n">
        <f aca="false">SUM(Q280:Y280)</f>
        <v>0</v>
      </c>
      <c r="AB280" s="15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5"/>
      <c r="AM280" s="18" t="n">
        <f aca="false">SUM(AC280:AK280)</f>
        <v>0</v>
      </c>
      <c r="AN280" s="23"/>
      <c r="AO280" s="123" t="n">
        <f aca="false">AM280+AA280</f>
        <v>0</v>
      </c>
    </row>
    <row r="281" customFormat="false" ht="17" hidden="false" customHeight="true" outlineLevel="0" collapsed="false">
      <c r="A281" s="137"/>
      <c r="B281" s="133"/>
      <c r="E281" s="97"/>
      <c r="F281" s="98"/>
      <c r="G281" s="98"/>
      <c r="H281" s="98"/>
      <c r="I281" s="98"/>
      <c r="J281" s="98"/>
      <c r="K281" s="98"/>
      <c r="L281" s="98"/>
      <c r="M281" s="99" t="s">
        <v>19</v>
      </c>
      <c r="N281" s="99"/>
      <c r="O281" s="134"/>
      <c r="P281" s="51"/>
      <c r="Q281" s="124" t="n">
        <f aca="false">IFERROR($O280-Q$5,"")</f>
        <v>13</v>
      </c>
      <c r="R281" s="124" t="n">
        <f aca="false">IFERROR($O280-R$5,"")</f>
        <v>25</v>
      </c>
      <c r="S281" s="124" t="n">
        <f aca="false">IFERROR($O280-S$5,"")</f>
        <v>11</v>
      </c>
      <c r="T281" s="124" t="n">
        <f aca="false">IFERROR($O280-T$5,"")</f>
        <v>27</v>
      </c>
      <c r="U281" s="124" t="n">
        <f aca="false">IFERROR($O280-U$5,"")</f>
        <v>15</v>
      </c>
      <c r="V281" s="124" t="n">
        <f aca="false">IFERROR($O280-V$5,"")</f>
        <v>17</v>
      </c>
      <c r="W281" s="124" t="n">
        <f aca="false">IFERROR($O280-W$5,"")</f>
        <v>21</v>
      </c>
      <c r="X281" s="124" t="n">
        <f aca="false">IFERROR($O280-X$5,"")</f>
        <v>23</v>
      </c>
      <c r="Y281" s="124" t="n">
        <f aca="false">IFERROR($O280-Y$5,"")</f>
        <v>19</v>
      </c>
      <c r="Z281" s="124"/>
      <c r="AA281" s="124"/>
      <c r="AB281" s="124"/>
      <c r="AC281" s="124" t="n">
        <f aca="false">IFERROR($O280-AC$5,"")</f>
        <v>12</v>
      </c>
      <c r="AD281" s="124" t="n">
        <f aca="false">IFERROR($O280-AD$5,"")</f>
        <v>24</v>
      </c>
      <c r="AE281" s="124" t="n">
        <f aca="false">IFERROR($O280-AE$5,"")</f>
        <v>10</v>
      </c>
      <c r="AF281" s="124" t="n">
        <f aca="false">IFERROR($O280-AF$5,"")</f>
        <v>26</v>
      </c>
      <c r="AG281" s="124" t="n">
        <f aca="false">IFERROR($O280-AG$5,"")</f>
        <v>14</v>
      </c>
      <c r="AH281" s="124" t="n">
        <f aca="false">IFERROR($O280-AH$5,"")</f>
        <v>16</v>
      </c>
      <c r="AI281" s="124" t="n">
        <f aca="false">IFERROR($O280-AI$5,"")</f>
        <v>20</v>
      </c>
      <c r="AJ281" s="124" t="n">
        <f aca="false">IFERROR($O280-AJ$5,"")</f>
        <v>22</v>
      </c>
      <c r="AK281" s="124" t="n">
        <f aca="false">IFERROR($O280-AK$5,"")</f>
        <v>18</v>
      </c>
      <c r="AL281" s="125"/>
      <c r="AM281" s="124"/>
      <c r="AN281" s="51"/>
      <c r="AO281" s="51"/>
    </row>
    <row r="282" customFormat="false" ht="17" hidden="false" customHeight="true" outlineLevel="0" collapsed="false">
      <c r="A282" s="137"/>
      <c r="B282" s="133"/>
      <c r="E282" s="97"/>
      <c r="F282" s="98"/>
      <c r="G282" s="98"/>
      <c r="H282" s="98"/>
      <c r="I282" s="98"/>
      <c r="J282" s="98"/>
      <c r="K282" s="98"/>
      <c r="L282" s="98"/>
      <c r="M282" s="126" t="s">
        <v>32</v>
      </c>
      <c r="N282" s="126"/>
      <c r="O282" s="127" t="s">
        <v>33</v>
      </c>
      <c r="P282" s="51"/>
      <c r="Q282" s="124" t="n">
        <f aca="false">IF(Q281="","",IF(Q281&lt;0,0,IF(Q281&lt;18,1,IF(Q281&lt;36,2,3))))</f>
        <v>1</v>
      </c>
      <c r="R282" s="124" t="n">
        <f aca="false">IF(R281="","",IF(R281&lt;0,0,IF(R281&lt;18,1,IF(R281&lt;36,2,3))))</f>
        <v>2</v>
      </c>
      <c r="S282" s="124" t="n">
        <f aca="false">IF(S281="","",IF(S281&lt;0,0,IF(S281&lt;18,1,IF(S281&lt;36,2,3))))</f>
        <v>1</v>
      </c>
      <c r="T282" s="124" t="n">
        <f aca="false">IF(T281="","",IF(T281&lt;0,0,IF(T281&lt;18,1,IF(T281&lt;36,2,3))))</f>
        <v>2</v>
      </c>
      <c r="U282" s="124" t="n">
        <f aca="false">IF(U281="","",IF(U281&lt;0,0,IF(U281&lt;18,1,IF(U281&lt;36,2,3))))</f>
        <v>1</v>
      </c>
      <c r="V282" s="124" t="n">
        <f aca="false">IF(V281="","",IF(V281&lt;0,0,IF(V281&lt;18,1,IF(V281&lt;36,2,3))))</f>
        <v>1</v>
      </c>
      <c r="W282" s="124" t="n">
        <f aca="false">IF(W281="","",IF(W281&lt;0,0,IF(W281&lt;18,1,IF(W281&lt;36,2,3))))</f>
        <v>2</v>
      </c>
      <c r="X282" s="124" t="n">
        <f aca="false">IF(X281="","",IF(X281&lt;0,0,IF(X281&lt;18,1,IF(X281&lt;36,2,3))))</f>
        <v>2</v>
      </c>
      <c r="Y282" s="124" t="n">
        <f aca="false">IF(Y281="","",IF(Y281&lt;0,0,IF(Y281&lt;18,1,IF(Y281&lt;36,2,3))))</f>
        <v>2</v>
      </c>
      <c r="Z282" s="124"/>
      <c r="AA282" s="124"/>
      <c r="AB282" s="124"/>
      <c r="AC282" s="124" t="n">
        <f aca="false">IF(AC281="","",IF(AC281&lt;0,0,IF(AC281&lt;18,1,IF(AC281&lt;36,2,3))))</f>
        <v>1</v>
      </c>
      <c r="AD282" s="124" t="n">
        <f aca="false">IF(AD281="","",IF(AD281&lt;0,0,IF(AD281&lt;18,1,IF(AD281&lt;36,2,3))))</f>
        <v>2</v>
      </c>
      <c r="AE282" s="124" t="n">
        <f aca="false">IF(AE281="","",IF(AE281&lt;0,0,IF(AE281&lt;18,1,IF(AE281&lt;36,2,3))))</f>
        <v>1</v>
      </c>
      <c r="AF282" s="124" t="n">
        <f aca="false">IF(AF281="","",IF(AF281&lt;0,0,IF(AF281&lt;18,1,IF(AF281&lt;36,2,3))))</f>
        <v>2</v>
      </c>
      <c r="AG282" s="124" t="n">
        <f aca="false">IF(AG281="","",IF(AG281&lt;0,0,IF(AG281&lt;18,1,IF(AG281&lt;36,2,3))))</f>
        <v>1</v>
      </c>
      <c r="AH282" s="124" t="n">
        <f aca="false">IF(AH281="","",IF(AH281&lt;0,0,IF(AH281&lt;18,1,IF(AH281&lt;36,2,3))))</f>
        <v>1</v>
      </c>
      <c r="AI282" s="124" t="n">
        <f aca="false">IF(AI281="","",IF(AI281&lt;0,0,IF(AI281&lt;18,1,IF(AI281&lt;36,2,3))))</f>
        <v>2</v>
      </c>
      <c r="AJ282" s="124" t="n">
        <f aca="false">IF(AJ281="","",IF(AJ281&lt;0,0,IF(AJ281&lt;18,1,IF(AJ281&lt;36,2,3))))</f>
        <v>2</v>
      </c>
      <c r="AK282" s="124" t="n">
        <f aca="false">IF(AK281="","",IF(AK281&lt;0,0,IF(AK281&lt;18,1,IF(AK281&lt;36,2,3))))</f>
        <v>2</v>
      </c>
      <c r="AL282" s="125"/>
      <c r="AM282" s="124"/>
      <c r="AN282" s="51"/>
      <c r="AO282" s="128" t="s">
        <v>34</v>
      </c>
    </row>
    <row r="283" customFormat="false" ht="17" hidden="false" customHeight="true" outlineLevel="0" collapsed="false">
      <c r="A283" s="137"/>
      <c r="B283" s="133"/>
      <c r="E283" s="97"/>
      <c r="F283" s="98"/>
      <c r="G283" s="98"/>
      <c r="H283" s="98"/>
      <c r="I283" s="98"/>
      <c r="J283" s="98"/>
      <c r="K283" s="98"/>
      <c r="L283" s="98"/>
      <c r="M283" s="129"/>
      <c r="N283" s="130" t="s">
        <v>35</v>
      </c>
      <c r="O283" s="92" t="s">
        <v>36</v>
      </c>
      <c r="P283" s="51"/>
      <c r="Q283" s="111" t="str">
        <f aca="false">IFERROR(IF((Q$4-Q280+2+Q282)&lt;0,0,IF(Q280="","",(Q$4-Q280+2+Q282))),"")</f>
        <v/>
      </c>
      <c r="R283" s="111" t="str">
        <f aca="false">IFERROR(IF((R$4-R280+2+R282)&lt;0,0,IF(R280="","",(R$4-R280+2+R282))),"")</f>
        <v/>
      </c>
      <c r="S283" s="111" t="str">
        <f aca="false">IFERROR(IF((S$4-S280+2+S282)&lt;0,0,IF(S280="","",(S$4-S280+2+S282))),"")</f>
        <v/>
      </c>
      <c r="T283" s="111" t="str">
        <f aca="false">IFERROR(IF((T$4-T280+2+T282)&lt;0,0,IF(T280="","",(T$4-T280+2+T282))),"")</f>
        <v/>
      </c>
      <c r="U283" s="111" t="str">
        <f aca="false">IFERROR(IF((U$4-U280+2+U282)&lt;0,0,IF(U280="","",(U$4-U280+2+U282))),"")</f>
        <v/>
      </c>
      <c r="V283" s="111" t="str">
        <f aca="false">IFERROR(IF((V$4-V280+2+V282)&lt;0,0,IF(V280="","",(V$4-V280+2+V282))),"")</f>
        <v/>
      </c>
      <c r="W283" s="111" t="str">
        <f aca="false">IFERROR(IF((W$4-W280+2+W282)&lt;0,0,IF(W280="","",(W$4-W280+2+W282))),"")</f>
        <v/>
      </c>
      <c r="X283" s="111" t="str">
        <f aca="false">IFERROR(IF((X$4-X280+2+X282)&lt;0,0,IF(X280="","",(X$4-X280+2+X282))),"")</f>
        <v/>
      </c>
      <c r="Y283" s="111" t="str">
        <f aca="false">IFERROR(IF((Y$4-Y280+2+Y282)&lt;0,0,IF(Y280="","",(Y$4-Y280+2+Y282))),"")</f>
        <v/>
      </c>
      <c r="Z283" s="124"/>
      <c r="AA283" s="18" t="n">
        <f aca="false">SUM(Q283:Y283)</f>
        <v>0</v>
      </c>
      <c r="AB283" s="124"/>
      <c r="AC283" s="111" t="str">
        <f aca="false">IFERROR(IF((AC$4-AC280+2+AC282)&lt;0,0,IF(AC280="","",(AC$4-AC280+2+AC282))),"")</f>
        <v/>
      </c>
      <c r="AD283" s="111" t="str">
        <f aca="false">IFERROR(IF((AD$4-AD280+2+AD282)&lt;0,0,IF(AD280="","",(AD$4-AD280+2+AD282))),"")</f>
        <v/>
      </c>
      <c r="AE283" s="111" t="str">
        <f aca="false">IFERROR(IF((AE$4-AE280+2+AE282)&lt;0,0,IF(AE280="","",(AE$4-AE280+2+AE282))),"")</f>
        <v/>
      </c>
      <c r="AF283" s="111" t="str">
        <f aca="false">IFERROR(IF((AF$4-AF280+2+AF282)&lt;0,0,IF(AF280="","",(AF$4-AF280+2+AF282))),"")</f>
        <v/>
      </c>
      <c r="AG283" s="111" t="str">
        <f aca="false">IFERROR(IF((AG$4-AG280+2+AG282)&lt;0,0,IF(AG280="","",(AG$4-AG280+2+AG282))),"")</f>
        <v/>
      </c>
      <c r="AH283" s="111" t="str">
        <f aca="false">IFERROR(IF((AH$4-AH280+2+AH282)&lt;0,0,IF(AH280="","",(AH$4-AH280+2+AH282))),"")</f>
        <v/>
      </c>
      <c r="AI283" s="111" t="str">
        <f aca="false">IFERROR(IF((AI$4-AI280+2+AI282)&lt;0,0,IF(AI280="","",(AI$4-AI280+2+AI282))),"")</f>
        <v/>
      </c>
      <c r="AJ283" s="111" t="str">
        <f aca="false">IFERROR(IF((AJ$4-AJ280+2+AJ282)&lt;0,0,IF(AJ280="","",(AJ$4-AJ280+2+AJ282))),"")</f>
        <v/>
      </c>
      <c r="AK283" s="111" t="str">
        <f aca="false">IFERROR(IF((AK$4-AK280+2+AK282)&lt;0,0,IF(AK280="","",(AK$4-AK280+2+AK282))),"")</f>
        <v/>
      </c>
      <c r="AL283" s="125"/>
      <c r="AM283" s="18" t="n">
        <f aca="false">SUM(AC283:AK283)</f>
        <v>0</v>
      </c>
      <c r="AN283" s="51"/>
      <c r="AO283" s="131" t="n">
        <f aca="false">SUM(AA283,AM283)</f>
        <v>0</v>
      </c>
    </row>
    <row r="284" customFormat="false" ht="17" hidden="false" customHeight="true" outlineLevel="0" collapsed="false">
      <c r="A284" s="137"/>
      <c r="B284" s="133"/>
    </row>
    <row r="285" customFormat="false" ht="17" hidden="false" customHeight="true" outlineLevel="0" collapsed="false">
      <c r="A285" s="137"/>
      <c r="B285" s="133"/>
      <c r="D285" s="113" t="s">
        <v>26</v>
      </c>
      <c r="E285" s="85"/>
      <c r="F285" s="86"/>
      <c r="G285" s="87" t="s">
        <v>24</v>
      </c>
      <c r="H285" s="87" t="s">
        <v>9</v>
      </c>
      <c r="I285" s="87" t="s">
        <v>10</v>
      </c>
      <c r="J285" s="87" t="s">
        <v>11</v>
      </c>
      <c r="K285" s="87" t="s">
        <v>12</v>
      </c>
      <c r="L285" s="88" t="s">
        <v>13</v>
      </c>
      <c r="M285" s="88" t="s">
        <v>14</v>
      </c>
      <c r="N285" s="88" t="s">
        <v>27</v>
      </c>
      <c r="O285" s="88" t="s">
        <v>28</v>
      </c>
      <c r="P285" s="114"/>
      <c r="Q285" s="115" t="n">
        <v>1</v>
      </c>
      <c r="R285" s="115" t="n">
        <v>2</v>
      </c>
      <c r="S285" s="115" t="n">
        <v>3</v>
      </c>
      <c r="T285" s="115" t="n">
        <v>4</v>
      </c>
      <c r="U285" s="115" t="n">
        <v>5</v>
      </c>
      <c r="V285" s="115" t="n">
        <v>6</v>
      </c>
      <c r="W285" s="115" t="n">
        <v>7</v>
      </c>
      <c r="X285" s="115" t="n">
        <v>8</v>
      </c>
      <c r="Y285" s="115" t="n">
        <v>9</v>
      </c>
      <c r="Z285" s="114"/>
      <c r="AA285" s="115" t="s">
        <v>1</v>
      </c>
      <c r="AB285" s="114"/>
      <c r="AC285" s="115" t="n">
        <v>10</v>
      </c>
      <c r="AD285" s="115" t="n">
        <v>11</v>
      </c>
      <c r="AE285" s="115" t="n">
        <v>12</v>
      </c>
      <c r="AF285" s="115" t="n">
        <v>13</v>
      </c>
      <c r="AG285" s="115" t="n">
        <v>14</v>
      </c>
      <c r="AH285" s="115" t="n">
        <v>15</v>
      </c>
      <c r="AI285" s="115" t="n">
        <v>16</v>
      </c>
      <c r="AJ285" s="115" t="n">
        <v>17</v>
      </c>
      <c r="AK285" s="115" t="n">
        <v>18</v>
      </c>
      <c r="AL285" s="30"/>
      <c r="AM285" s="115" t="s">
        <v>2</v>
      </c>
      <c r="AN285" s="32"/>
      <c r="AO285" s="116" t="s">
        <v>29</v>
      </c>
    </row>
    <row r="286" customFormat="false" ht="17" hidden="false" customHeight="true" outlineLevel="0" collapsed="false">
      <c r="A286" s="137" t="s">
        <v>82</v>
      </c>
      <c r="B286" s="133" t="n">
        <v>31</v>
      </c>
      <c r="D286" s="137" t="s">
        <v>82</v>
      </c>
      <c r="E286" s="90"/>
      <c r="F286" s="91"/>
      <c r="G286" s="120"/>
      <c r="H286" s="92" t="s">
        <v>31</v>
      </c>
      <c r="I286" s="92" t="s">
        <v>18</v>
      </c>
      <c r="J286" s="92" t="n">
        <v>72</v>
      </c>
      <c r="K286" s="92" t="n">
        <v>140</v>
      </c>
      <c r="L286" s="120" t="n">
        <v>12</v>
      </c>
      <c r="M286" s="94" t="n">
        <f aca="false">IF(L286="","X",(IFERROR(ROUND((L286*K286/113)+J286-$AO$4,0),"X")))</f>
        <v>33</v>
      </c>
      <c r="N286" s="121" t="n">
        <v>1</v>
      </c>
      <c r="O286" s="95" t="n">
        <v>31</v>
      </c>
      <c r="P286" s="23"/>
      <c r="Q286" s="122"/>
      <c r="R286" s="122"/>
      <c r="S286" s="122"/>
      <c r="T286" s="122"/>
      <c r="U286" s="122"/>
      <c r="V286" s="122"/>
      <c r="W286" s="122"/>
      <c r="X286" s="122"/>
      <c r="Y286" s="122"/>
      <c r="Z286" s="15"/>
      <c r="AA286" s="18" t="n">
        <f aca="false">SUM(Q286:Y286)</f>
        <v>0</v>
      </c>
      <c r="AB286" s="15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5"/>
      <c r="AM286" s="18" t="n">
        <f aca="false">SUM(AC286:AK286)</f>
        <v>0</v>
      </c>
      <c r="AN286" s="23"/>
      <c r="AO286" s="123" t="n">
        <f aca="false">AM286+AA286</f>
        <v>0</v>
      </c>
    </row>
    <row r="287" customFormat="false" ht="17" hidden="false" customHeight="true" outlineLevel="0" collapsed="false">
      <c r="A287" s="137"/>
      <c r="B287" s="133"/>
      <c r="E287" s="97"/>
      <c r="F287" s="98"/>
      <c r="G287" s="98"/>
      <c r="H287" s="98"/>
      <c r="I287" s="98"/>
      <c r="J287" s="98"/>
      <c r="K287" s="98"/>
      <c r="L287" s="98"/>
      <c r="M287" s="99" t="s">
        <v>19</v>
      </c>
      <c r="N287" s="99"/>
      <c r="O287" s="134"/>
      <c r="P287" s="51"/>
      <c r="Q287" s="124" t="n">
        <f aca="false">IFERROR($O286-Q$5,"")</f>
        <v>16</v>
      </c>
      <c r="R287" s="124" t="n">
        <f aca="false">IFERROR($O286-R$5,"")</f>
        <v>28</v>
      </c>
      <c r="S287" s="124" t="n">
        <f aca="false">IFERROR($O286-S$5,"")</f>
        <v>14</v>
      </c>
      <c r="T287" s="124" t="n">
        <f aca="false">IFERROR($O286-T$5,"")</f>
        <v>30</v>
      </c>
      <c r="U287" s="124" t="n">
        <f aca="false">IFERROR($O286-U$5,"")</f>
        <v>18</v>
      </c>
      <c r="V287" s="124" t="n">
        <f aca="false">IFERROR($O286-V$5,"")</f>
        <v>20</v>
      </c>
      <c r="W287" s="124" t="n">
        <f aca="false">IFERROR($O286-W$5,"")</f>
        <v>24</v>
      </c>
      <c r="X287" s="124" t="n">
        <f aca="false">IFERROR($O286-X$5,"")</f>
        <v>26</v>
      </c>
      <c r="Y287" s="124" t="n">
        <f aca="false">IFERROR($O286-Y$5,"")</f>
        <v>22</v>
      </c>
      <c r="Z287" s="124"/>
      <c r="AA287" s="124"/>
      <c r="AB287" s="124"/>
      <c r="AC287" s="124" t="n">
        <f aca="false">IFERROR($O286-AC$5,"")</f>
        <v>15</v>
      </c>
      <c r="AD287" s="124" t="n">
        <f aca="false">IFERROR($O286-AD$5,"")</f>
        <v>27</v>
      </c>
      <c r="AE287" s="124" t="n">
        <f aca="false">IFERROR($O286-AE$5,"")</f>
        <v>13</v>
      </c>
      <c r="AF287" s="124" t="n">
        <f aca="false">IFERROR($O286-AF$5,"")</f>
        <v>29</v>
      </c>
      <c r="AG287" s="124" t="n">
        <f aca="false">IFERROR($O286-AG$5,"")</f>
        <v>17</v>
      </c>
      <c r="AH287" s="124" t="n">
        <f aca="false">IFERROR($O286-AH$5,"")</f>
        <v>19</v>
      </c>
      <c r="AI287" s="124" t="n">
        <f aca="false">IFERROR($O286-AI$5,"")</f>
        <v>23</v>
      </c>
      <c r="AJ287" s="124" t="n">
        <f aca="false">IFERROR($O286-AJ$5,"")</f>
        <v>25</v>
      </c>
      <c r="AK287" s="124" t="n">
        <f aca="false">IFERROR($O286-AK$5,"")</f>
        <v>21</v>
      </c>
      <c r="AL287" s="125"/>
      <c r="AM287" s="124"/>
      <c r="AN287" s="51"/>
      <c r="AO287" s="51"/>
    </row>
    <row r="288" customFormat="false" ht="17" hidden="false" customHeight="true" outlineLevel="0" collapsed="false">
      <c r="A288" s="137"/>
      <c r="B288" s="133"/>
      <c r="E288" s="97"/>
      <c r="F288" s="98"/>
      <c r="G288" s="98"/>
      <c r="H288" s="98"/>
      <c r="I288" s="98"/>
      <c r="J288" s="98"/>
      <c r="K288" s="98"/>
      <c r="L288" s="98"/>
      <c r="M288" s="126" t="s">
        <v>32</v>
      </c>
      <c r="N288" s="126"/>
      <c r="O288" s="127" t="s">
        <v>33</v>
      </c>
      <c r="P288" s="51"/>
      <c r="Q288" s="124" t="n">
        <f aca="false">IF(Q287="","",IF(Q287&lt;0,0,IF(Q287&lt;18,1,IF(Q287&lt;36,2,3))))</f>
        <v>1</v>
      </c>
      <c r="R288" s="124" t="n">
        <f aca="false">IF(R287="","",IF(R287&lt;0,0,IF(R287&lt;18,1,IF(R287&lt;36,2,3))))</f>
        <v>2</v>
      </c>
      <c r="S288" s="124" t="n">
        <f aca="false">IF(S287="","",IF(S287&lt;0,0,IF(S287&lt;18,1,IF(S287&lt;36,2,3))))</f>
        <v>1</v>
      </c>
      <c r="T288" s="124" t="n">
        <f aca="false">IF(T287="","",IF(T287&lt;0,0,IF(T287&lt;18,1,IF(T287&lt;36,2,3))))</f>
        <v>2</v>
      </c>
      <c r="U288" s="124" t="n">
        <f aca="false">IF(U287="","",IF(U287&lt;0,0,IF(U287&lt;18,1,IF(U287&lt;36,2,3))))</f>
        <v>2</v>
      </c>
      <c r="V288" s="124" t="n">
        <f aca="false">IF(V287="","",IF(V287&lt;0,0,IF(V287&lt;18,1,IF(V287&lt;36,2,3))))</f>
        <v>2</v>
      </c>
      <c r="W288" s="124" t="n">
        <f aca="false">IF(W287="","",IF(W287&lt;0,0,IF(W287&lt;18,1,IF(W287&lt;36,2,3))))</f>
        <v>2</v>
      </c>
      <c r="X288" s="124" t="n">
        <f aca="false">IF(X287="","",IF(X287&lt;0,0,IF(X287&lt;18,1,IF(X287&lt;36,2,3))))</f>
        <v>2</v>
      </c>
      <c r="Y288" s="124" t="n">
        <f aca="false">IF(Y287="","",IF(Y287&lt;0,0,IF(Y287&lt;18,1,IF(Y287&lt;36,2,3))))</f>
        <v>2</v>
      </c>
      <c r="Z288" s="124"/>
      <c r="AA288" s="124"/>
      <c r="AB288" s="124"/>
      <c r="AC288" s="124" t="n">
        <f aca="false">IF(AC287="","",IF(AC287&lt;0,0,IF(AC287&lt;18,1,IF(AC287&lt;36,2,3))))</f>
        <v>1</v>
      </c>
      <c r="AD288" s="124" t="n">
        <f aca="false">IF(AD287="","",IF(AD287&lt;0,0,IF(AD287&lt;18,1,IF(AD287&lt;36,2,3))))</f>
        <v>2</v>
      </c>
      <c r="AE288" s="124" t="n">
        <f aca="false">IF(AE287="","",IF(AE287&lt;0,0,IF(AE287&lt;18,1,IF(AE287&lt;36,2,3))))</f>
        <v>1</v>
      </c>
      <c r="AF288" s="124" t="n">
        <f aca="false">IF(AF287="","",IF(AF287&lt;0,0,IF(AF287&lt;18,1,IF(AF287&lt;36,2,3))))</f>
        <v>2</v>
      </c>
      <c r="AG288" s="124" t="n">
        <f aca="false">IF(AG287="","",IF(AG287&lt;0,0,IF(AG287&lt;18,1,IF(AG287&lt;36,2,3))))</f>
        <v>1</v>
      </c>
      <c r="AH288" s="124" t="n">
        <f aca="false">IF(AH287="","",IF(AH287&lt;0,0,IF(AH287&lt;18,1,IF(AH287&lt;36,2,3))))</f>
        <v>2</v>
      </c>
      <c r="AI288" s="124" t="n">
        <f aca="false">IF(AI287="","",IF(AI287&lt;0,0,IF(AI287&lt;18,1,IF(AI287&lt;36,2,3))))</f>
        <v>2</v>
      </c>
      <c r="AJ288" s="124" t="n">
        <f aca="false">IF(AJ287="","",IF(AJ287&lt;0,0,IF(AJ287&lt;18,1,IF(AJ287&lt;36,2,3))))</f>
        <v>2</v>
      </c>
      <c r="AK288" s="124" t="n">
        <f aca="false">IF(AK287="","",IF(AK287&lt;0,0,IF(AK287&lt;18,1,IF(AK287&lt;36,2,3))))</f>
        <v>2</v>
      </c>
      <c r="AL288" s="125"/>
      <c r="AM288" s="124"/>
      <c r="AN288" s="51"/>
      <c r="AO288" s="128" t="s">
        <v>34</v>
      </c>
    </row>
    <row r="289" customFormat="false" ht="17" hidden="false" customHeight="true" outlineLevel="0" collapsed="false">
      <c r="A289" s="137"/>
      <c r="B289" s="133"/>
      <c r="E289" s="97"/>
      <c r="F289" s="98"/>
      <c r="G289" s="98"/>
      <c r="H289" s="98"/>
      <c r="I289" s="98"/>
      <c r="J289" s="98"/>
      <c r="K289" s="98"/>
      <c r="L289" s="98"/>
      <c r="M289" s="129"/>
      <c r="N289" s="130" t="s">
        <v>35</v>
      </c>
      <c r="O289" s="92" t="s">
        <v>36</v>
      </c>
      <c r="P289" s="51"/>
      <c r="Q289" s="111" t="str">
        <f aca="false">IFERROR(IF((Q$4-Q286+2+Q288)&lt;0,0,IF(Q286="","",(Q$4-Q286+2+Q288))),"")</f>
        <v/>
      </c>
      <c r="R289" s="111" t="str">
        <f aca="false">IFERROR(IF((R$4-R286+2+R288)&lt;0,0,IF(R286="","",(R$4-R286+2+R288))),"")</f>
        <v/>
      </c>
      <c r="S289" s="111" t="str">
        <f aca="false">IFERROR(IF((S$4-S286+2+S288)&lt;0,0,IF(S286="","",(S$4-S286+2+S288))),"")</f>
        <v/>
      </c>
      <c r="T289" s="111" t="str">
        <f aca="false">IFERROR(IF((T$4-T286+2+T288)&lt;0,0,IF(T286="","",(T$4-T286+2+T288))),"")</f>
        <v/>
      </c>
      <c r="U289" s="111" t="str">
        <f aca="false">IFERROR(IF((U$4-U286+2+U288)&lt;0,0,IF(U286="","",(U$4-U286+2+U288))),"")</f>
        <v/>
      </c>
      <c r="V289" s="111" t="str">
        <f aca="false">IFERROR(IF((V$4-V286+2+V288)&lt;0,0,IF(V286="","",(V$4-V286+2+V288))),"")</f>
        <v/>
      </c>
      <c r="W289" s="111" t="str">
        <f aca="false">IFERROR(IF((W$4-W286+2+W288)&lt;0,0,IF(W286="","",(W$4-W286+2+W288))),"")</f>
        <v/>
      </c>
      <c r="X289" s="111" t="str">
        <f aca="false">IFERROR(IF((X$4-X286+2+X288)&lt;0,0,IF(X286="","",(X$4-X286+2+X288))),"")</f>
        <v/>
      </c>
      <c r="Y289" s="111" t="str">
        <f aca="false">IFERROR(IF((Y$4-Y286+2+Y288)&lt;0,0,IF(Y286="","",(Y$4-Y286+2+Y288))),"")</f>
        <v/>
      </c>
      <c r="Z289" s="124"/>
      <c r="AA289" s="18" t="n">
        <f aca="false">SUM(Q289:Y289)</f>
        <v>0</v>
      </c>
      <c r="AB289" s="124"/>
      <c r="AC289" s="111" t="str">
        <f aca="false">IFERROR(IF((AC$4-AC286+2+AC288)&lt;0,0,IF(AC286="","",(AC$4-AC286+2+AC288))),"")</f>
        <v/>
      </c>
      <c r="AD289" s="111" t="str">
        <f aca="false">IFERROR(IF((AD$4-AD286+2+AD288)&lt;0,0,IF(AD286="","",(AD$4-AD286+2+AD288))),"")</f>
        <v/>
      </c>
      <c r="AE289" s="111" t="str">
        <f aca="false">IFERROR(IF((AE$4-AE286+2+AE288)&lt;0,0,IF(AE286="","",(AE$4-AE286+2+AE288))),"")</f>
        <v/>
      </c>
      <c r="AF289" s="111" t="str">
        <f aca="false">IFERROR(IF((AF$4-AF286+2+AF288)&lt;0,0,IF(AF286="","",(AF$4-AF286+2+AF288))),"")</f>
        <v/>
      </c>
      <c r="AG289" s="111" t="str">
        <f aca="false">IFERROR(IF((AG$4-AG286+2+AG288)&lt;0,0,IF(AG286="","",(AG$4-AG286+2+AG288))),"")</f>
        <v/>
      </c>
      <c r="AH289" s="111" t="str">
        <f aca="false">IFERROR(IF((AH$4-AH286+2+AH288)&lt;0,0,IF(AH286="","",(AH$4-AH286+2+AH288))),"")</f>
        <v/>
      </c>
      <c r="AI289" s="111" t="str">
        <f aca="false">IFERROR(IF((AI$4-AI286+2+AI288)&lt;0,0,IF(AI286="","",(AI$4-AI286+2+AI288))),"")</f>
        <v/>
      </c>
      <c r="AJ289" s="111" t="str">
        <f aca="false">IFERROR(IF((AJ$4-AJ286+2+AJ288)&lt;0,0,IF(AJ286="","",(AJ$4-AJ286+2+AJ288))),"")</f>
        <v/>
      </c>
      <c r="AK289" s="111" t="str">
        <f aca="false">IFERROR(IF((AK$4-AK286+2+AK288)&lt;0,0,IF(AK286="","",(AK$4-AK286+2+AK288))),"")</f>
        <v/>
      </c>
      <c r="AL289" s="125"/>
      <c r="AM289" s="18" t="n">
        <f aca="false">SUM(AC289:AK289)</f>
        <v>0</v>
      </c>
      <c r="AN289" s="51"/>
      <c r="AO289" s="131" t="n">
        <f aca="false">SUM(AA289,AM289)</f>
        <v>0</v>
      </c>
    </row>
    <row r="290" customFormat="false" ht="17" hidden="false" customHeight="true" outlineLevel="0" collapsed="false">
      <c r="A290" s="137"/>
      <c r="B290" s="133"/>
    </row>
    <row r="291" customFormat="false" ht="17" hidden="false" customHeight="true" outlineLevel="0" collapsed="false">
      <c r="A291" s="137"/>
      <c r="B291" s="133"/>
      <c r="D291" s="113" t="s">
        <v>26</v>
      </c>
      <c r="E291" s="85"/>
      <c r="F291" s="86"/>
      <c r="G291" s="87" t="s">
        <v>24</v>
      </c>
      <c r="H291" s="87" t="s">
        <v>9</v>
      </c>
      <c r="I291" s="87" t="s">
        <v>10</v>
      </c>
      <c r="J291" s="87" t="s">
        <v>11</v>
      </c>
      <c r="K291" s="87" t="s">
        <v>12</v>
      </c>
      <c r="L291" s="88" t="s">
        <v>13</v>
      </c>
      <c r="M291" s="88" t="s">
        <v>14</v>
      </c>
      <c r="N291" s="88" t="s">
        <v>27</v>
      </c>
      <c r="O291" s="88" t="s">
        <v>28</v>
      </c>
      <c r="P291" s="114"/>
      <c r="Q291" s="115" t="n">
        <v>1</v>
      </c>
      <c r="R291" s="115" t="n">
        <v>2</v>
      </c>
      <c r="S291" s="115" t="n">
        <v>3</v>
      </c>
      <c r="T291" s="115" t="n">
        <v>4</v>
      </c>
      <c r="U291" s="115" t="n">
        <v>5</v>
      </c>
      <c r="V291" s="115" t="n">
        <v>6</v>
      </c>
      <c r="W291" s="115" t="n">
        <v>7</v>
      </c>
      <c r="X291" s="115" t="n">
        <v>8</v>
      </c>
      <c r="Y291" s="115" t="n">
        <v>9</v>
      </c>
      <c r="Z291" s="114"/>
      <c r="AA291" s="115" t="s">
        <v>1</v>
      </c>
      <c r="AB291" s="114"/>
      <c r="AC291" s="115" t="n">
        <v>10</v>
      </c>
      <c r="AD291" s="115" t="n">
        <v>11</v>
      </c>
      <c r="AE291" s="115" t="n">
        <v>12</v>
      </c>
      <c r="AF291" s="115" t="n">
        <v>13</v>
      </c>
      <c r="AG291" s="115" t="n">
        <v>14</v>
      </c>
      <c r="AH291" s="115" t="n">
        <v>15</v>
      </c>
      <c r="AI291" s="115" t="n">
        <v>16</v>
      </c>
      <c r="AJ291" s="115" t="n">
        <v>17</v>
      </c>
      <c r="AK291" s="115" t="n">
        <v>18</v>
      </c>
      <c r="AL291" s="30"/>
      <c r="AM291" s="115" t="s">
        <v>2</v>
      </c>
      <c r="AN291" s="32"/>
      <c r="AO291" s="116" t="s">
        <v>29</v>
      </c>
    </row>
    <row r="292" customFormat="false" ht="17" hidden="false" customHeight="true" outlineLevel="0" collapsed="false">
      <c r="A292" s="137" t="s">
        <v>83</v>
      </c>
      <c r="B292" s="133" t="n">
        <v>13</v>
      </c>
      <c r="D292" s="137" t="s">
        <v>83</v>
      </c>
      <c r="E292" s="90"/>
      <c r="F292" s="91"/>
      <c r="G292" s="120"/>
      <c r="H292" s="92" t="s">
        <v>31</v>
      </c>
      <c r="I292" s="92" t="s">
        <v>18</v>
      </c>
      <c r="J292" s="92" t="n">
        <v>72</v>
      </c>
      <c r="K292" s="92" t="n">
        <v>140</v>
      </c>
      <c r="L292" s="120" t="n">
        <v>12</v>
      </c>
      <c r="M292" s="94" t="n">
        <f aca="false">IF(L292="","X",(IFERROR(ROUND((L292*K292/113)+J292-$AO$4,0),"X")))</f>
        <v>33</v>
      </c>
      <c r="N292" s="121" t="n">
        <v>1</v>
      </c>
      <c r="O292" s="95" t="n">
        <v>13</v>
      </c>
      <c r="P292" s="23"/>
      <c r="Q292" s="122"/>
      <c r="R292" s="122"/>
      <c r="S292" s="122"/>
      <c r="T292" s="122"/>
      <c r="U292" s="122"/>
      <c r="V292" s="122"/>
      <c r="W292" s="122"/>
      <c r="X292" s="122"/>
      <c r="Y292" s="122"/>
      <c r="Z292" s="15"/>
      <c r="AA292" s="18" t="n">
        <f aca="false">SUM(Q292:Y292)</f>
        <v>0</v>
      </c>
      <c r="AB292" s="15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5"/>
      <c r="AM292" s="18" t="n">
        <f aca="false">SUM(AC292:AK292)</f>
        <v>0</v>
      </c>
      <c r="AN292" s="23"/>
      <c r="AO292" s="123"/>
    </row>
    <row r="293" customFormat="false" ht="17" hidden="false" customHeight="true" outlineLevel="0" collapsed="false">
      <c r="A293" s="137"/>
      <c r="B293" s="133"/>
      <c r="E293" s="97"/>
      <c r="F293" s="98"/>
      <c r="G293" s="98"/>
      <c r="H293" s="98"/>
      <c r="I293" s="98"/>
      <c r="J293" s="98"/>
      <c r="K293" s="98"/>
      <c r="L293" s="98"/>
      <c r="M293" s="99" t="s">
        <v>19</v>
      </c>
      <c r="N293" s="99"/>
      <c r="O293" s="99"/>
      <c r="P293" s="51"/>
      <c r="Q293" s="124" t="n">
        <f aca="false">IFERROR($O292-Q$5,"")</f>
        <v>-2</v>
      </c>
      <c r="R293" s="124" t="n">
        <f aca="false">IFERROR($O292-R$5,"")</f>
        <v>10</v>
      </c>
      <c r="S293" s="124" t="n">
        <f aca="false">IFERROR($O292-S$5,"")</f>
        <v>-4</v>
      </c>
      <c r="T293" s="124" t="n">
        <f aca="false">IFERROR($O292-T$5,"")</f>
        <v>12</v>
      </c>
      <c r="U293" s="124" t="n">
        <f aca="false">IFERROR($O292-U$5,"")</f>
        <v>0</v>
      </c>
      <c r="V293" s="124" t="n">
        <f aca="false">IFERROR($O292-V$5,"")</f>
        <v>2</v>
      </c>
      <c r="W293" s="124" t="n">
        <f aca="false">IFERROR($O292-W$5,"")</f>
        <v>6</v>
      </c>
      <c r="X293" s="124" t="n">
        <f aca="false">IFERROR($O292-X$5,"")</f>
        <v>8</v>
      </c>
      <c r="Y293" s="124" t="n">
        <f aca="false">IFERROR($O292-Y$5,"")</f>
        <v>4</v>
      </c>
      <c r="Z293" s="124"/>
      <c r="AA293" s="124"/>
      <c r="AB293" s="124"/>
      <c r="AC293" s="124" t="n">
        <f aca="false">IFERROR($O292-AC$5,"")</f>
        <v>-3</v>
      </c>
      <c r="AD293" s="124" t="n">
        <f aca="false">IFERROR($O292-AD$5,"")</f>
        <v>9</v>
      </c>
      <c r="AE293" s="124" t="n">
        <f aca="false">IFERROR($O292-AE$5,"")</f>
        <v>-5</v>
      </c>
      <c r="AF293" s="124" t="n">
        <f aca="false">IFERROR($O292-AF$5,"")</f>
        <v>11</v>
      </c>
      <c r="AG293" s="124" t="n">
        <f aca="false">IFERROR($O292-AG$5,"")</f>
        <v>-1</v>
      </c>
      <c r="AH293" s="124" t="n">
        <f aca="false">IFERROR($O292-AH$5,"")</f>
        <v>1</v>
      </c>
      <c r="AI293" s="124" t="n">
        <f aca="false">IFERROR($O292-AI$5,"")</f>
        <v>5</v>
      </c>
      <c r="AJ293" s="124" t="n">
        <f aca="false">IFERROR($O292-AJ$5,"")</f>
        <v>7</v>
      </c>
      <c r="AK293" s="124" t="n">
        <f aca="false">IFERROR($O292-AK$5,"")</f>
        <v>3</v>
      </c>
      <c r="AL293" s="125"/>
      <c r="AM293" s="124"/>
      <c r="AN293" s="51"/>
      <c r="AO293" s="51"/>
    </row>
    <row r="294" customFormat="false" ht="17" hidden="false" customHeight="true" outlineLevel="0" collapsed="false">
      <c r="A294" s="137"/>
      <c r="B294" s="133"/>
      <c r="E294" s="97"/>
      <c r="F294" s="98"/>
      <c r="G294" s="98"/>
      <c r="H294" s="98"/>
      <c r="I294" s="98"/>
      <c r="J294" s="98"/>
      <c r="K294" s="98"/>
      <c r="L294" s="98"/>
      <c r="M294" s="126" t="s">
        <v>32</v>
      </c>
      <c r="N294" s="126"/>
      <c r="O294" s="127" t="s">
        <v>33</v>
      </c>
      <c r="P294" s="51"/>
      <c r="Q294" s="124" t="n">
        <f aca="false">IF(Q293="","",IF(Q293&lt;0,0,IF(Q293&lt;18,1,IF(Q293&lt;36,2,3))))</f>
        <v>0</v>
      </c>
      <c r="R294" s="124" t="n">
        <f aca="false">IF(R293="","",IF(R293&lt;0,0,IF(R293&lt;18,1,IF(R293&lt;36,2,3))))</f>
        <v>1</v>
      </c>
      <c r="S294" s="124" t="n">
        <f aca="false">IF(S293="","",IF(S293&lt;0,0,IF(S293&lt;18,1,IF(S293&lt;36,2,3))))</f>
        <v>0</v>
      </c>
      <c r="T294" s="124" t="n">
        <f aca="false">IF(T293="","",IF(T293&lt;0,0,IF(T293&lt;18,1,IF(T293&lt;36,2,3))))</f>
        <v>1</v>
      </c>
      <c r="U294" s="124" t="n">
        <f aca="false">IF(U293="","",IF(U293&lt;0,0,IF(U293&lt;18,1,IF(U293&lt;36,2,3))))</f>
        <v>1</v>
      </c>
      <c r="V294" s="124" t="n">
        <f aca="false">IF(V293="","",IF(V293&lt;0,0,IF(V293&lt;18,1,IF(V293&lt;36,2,3))))</f>
        <v>1</v>
      </c>
      <c r="W294" s="124" t="n">
        <f aca="false">IF(W293="","",IF(W293&lt;0,0,IF(W293&lt;18,1,IF(W293&lt;36,2,3))))</f>
        <v>1</v>
      </c>
      <c r="X294" s="124" t="n">
        <f aca="false">IF(X293="","",IF(X293&lt;0,0,IF(X293&lt;18,1,IF(X293&lt;36,2,3))))</f>
        <v>1</v>
      </c>
      <c r="Y294" s="124" t="n">
        <f aca="false">IF(Y293="","",IF(Y293&lt;0,0,IF(Y293&lt;18,1,IF(Y293&lt;36,2,3))))</f>
        <v>1</v>
      </c>
      <c r="Z294" s="124"/>
      <c r="AA294" s="124"/>
      <c r="AB294" s="124"/>
      <c r="AC294" s="124" t="n">
        <f aca="false">IF(AC293="","",IF(AC293&lt;0,0,IF(AC293&lt;18,1,IF(AC293&lt;36,2,3))))</f>
        <v>0</v>
      </c>
      <c r="AD294" s="124" t="n">
        <f aca="false">IF(AD293="","",IF(AD293&lt;0,0,IF(AD293&lt;18,1,IF(AD293&lt;36,2,3))))</f>
        <v>1</v>
      </c>
      <c r="AE294" s="124" t="n">
        <f aca="false">IF(AE293="","",IF(AE293&lt;0,0,IF(AE293&lt;18,1,IF(AE293&lt;36,2,3))))</f>
        <v>0</v>
      </c>
      <c r="AF294" s="124" t="n">
        <f aca="false">IF(AF293="","",IF(AF293&lt;0,0,IF(AF293&lt;18,1,IF(AF293&lt;36,2,3))))</f>
        <v>1</v>
      </c>
      <c r="AG294" s="124" t="n">
        <f aca="false">IF(AG293="","",IF(AG293&lt;0,0,IF(AG293&lt;18,1,IF(AG293&lt;36,2,3))))</f>
        <v>0</v>
      </c>
      <c r="AH294" s="124" t="n">
        <f aca="false">IF(AH293="","",IF(AH293&lt;0,0,IF(AH293&lt;18,1,IF(AH293&lt;36,2,3))))</f>
        <v>1</v>
      </c>
      <c r="AI294" s="124" t="n">
        <f aca="false">IF(AI293="","",IF(AI293&lt;0,0,IF(AI293&lt;18,1,IF(AI293&lt;36,2,3))))</f>
        <v>1</v>
      </c>
      <c r="AJ294" s="124" t="n">
        <f aca="false">IF(AJ293="","",IF(AJ293&lt;0,0,IF(AJ293&lt;18,1,IF(AJ293&lt;36,2,3))))</f>
        <v>1</v>
      </c>
      <c r="AK294" s="124" t="n">
        <f aca="false">IF(AK293="","",IF(AK293&lt;0,0,IF(AK293&lt;18,1,IF(AK293&lt;36,2,3))))</f>
        <v>1</v>
      </c>
      <c r="AL294" s="125"/>
      <c r="AM294" s="124"/>
      <c r="AN294" s="51"/>
      <c r="AO294" s="128" t="s">
        <v>34</v>
      </c>
    </row>
    <row r="295" customFormat="false" ht="17" hidden="false" customHeight="true" outlineLevel="0" collapsed="false">
      <c r="A295" s="137"/>
      <c r="B295" s="133"/>
      <c r="E295" s="97"/>
      <c r="F295" s="98"/>
      <c r="G295" s="98"/>
      <c r="H295" s="98"/>
      <c r="I295" s="98"/>
      <c r="J295" s="98"/>
      <c r="K295" s="98"/>
      <c r="L295" s="98"/>
      <c r="M295" s="129"/>
      <c r="N295" s="130" t="s">
        <v>35</v>
      </c>
      <c r="O295" s="92" t="s">
        <v>36</v>
      </c>
      <c r="P295" s="51"/>
      <c r="Q295" s="111" t="str">
        <f aca="false">IFERROR(IF((Q$4-Q292+2+Q294)&lt;0,0,IF(Q292="","",(Q$4-Q292+2+Q294))),"")</f>
        <v/>
      </c>
      <c r="R295" s="111" t="str">
        <f aca="false">IFERROR(IF((R$4-R292+2+R294)&lt;0,0,IF(R292="","",(R$4-R292+2+R294))),"")</f>
        <v/>
      </c>
      <c r="S295" s="111" t="str">
        <f aca="false">IFERROR(IF((S$4-S292+2+S294)&lt;0,0,IF(S292="","",(S$4-S292+2+S294))),"")</f>
        <v/>
      </c>
      <c r="T295" s="111" t="str">
        <f aca="false">IFERROR(IF((T$4-T292+2+T294)&lt;0,0,IF(T292="","",(T$4-T292+2+T294))),"")</f>
        <v/>
      </c>
      <c r="U295" s="111" t="str">
        <f aca="false">IFERROR(IF((U$4-U292+2+U294)&lt;0,0,IF(U292="","",(U$4-U292+2+U294))),"")</f>
        <v/>
      </c>
      <c r="V295" s="111" t="str">
        <f aca="false">IFERROR(IF((V$4-V292+2+V294)&lt;0,0,IF(V292="","",(V$4-V292+2+V294))),"")</f>
        <v/>
      </c>
      <c r="W295" s="111" t="str">
        <f aca="false">IFERROR(IF((W$4-W292+2+W294)&lt;0,0,IF(W292="","",(W$4-W292+2+W294))),"")</f>
        <v/>
      </c>
      <c r="X295" s="111" t="str">
        <f aca="false">IFERROR(IF((X$4-X292+2+X294)&lt;0,0,IF(X292="","",(X$4-X292+2+X294))),"")</f>
        <v/>
      </c>
      <c r="Y295" s="111" t="str">
        <f aca="false">IFERROR(IF((Y$4-Y292+2+Y294)&lt;0,0,IF(Y292="","",(Y$4-Y292+2+Y294))),"")</f>
        <v/>
      </c>
      <c r="Z295" s="124"/>
      <c r="AA295" s="18" t="n">
        <f aca="false">SUM(Q295:Y295)</f>
        <v>0</v>
      </c>
      <c r="AB295" s="124"/>
      <c r="AC295" s="111" t="str">
        <f aca="false">IFERROR(IF((AC$4-AC292+2+AC294)&lt;0,0,IF(AC292="","",(AC$4-AC292+2+AC294))),"")</f>
        <v/>
      </c>
      <c r="AD295" s="111" t="str">
        <f aca="false">IFERROR(IF((AD$4-AD292+2+AD294)&lt;0,0,IF(AD292="","",(AD$4-AD292+2+AD294))),"")</f>
        <v/>
      </c>
      <c r="AE295" s="111" t="str">
        <f aca="false">IFERROR(IF((AE$4-AE292+2+AE294)&lt;0,0,IF(AE292="","",(AE$4-AE292+2+AE294))),"")</f>
        <v/>
      </c>
      <c r="AF295" s="111" t="str">
        <f aca="false">IFERROR(IF((AF$4-AF292+2+AF294)&lt;0,0,IF(AF292="","",(AF$4-AF292+2+AF294))),"")</f>
        <v/>
      </c>
      <c r="AG295" s="111" t="str">
        <f aca="false">IFERROR(IF((AG$4-AG292+2+AG294)&lt;0,0,IF(AG292="","",(AG$4-AG292+2+AG294))),"")</f>
        <v/>
      </c>
      <c r="AH295" s="111" t="str">
        <f aca="false">IFERROR(IF((AH$4-AH292+2+AH294)&lt;0,0,IF(AH292="","",(AH$4-AH292+2+AH294))),"")</f>
        <v/>
      </c>
      <c r="AI295" s="111" t="str">
        <f aca="false">IFERROR(IF((AI$4-AI292+2+AI294)&lt;0,0,IF(AI292="","",(AI$4-AI292+2+AI294))),"")</f>
        <v/>
      </c>
      <c r="AJ295" s="111" t="str">
        <f aca="false">IFERROR(IF((AJ$4-AJ292+2+AJ294)&lt;0,0,IF(AJ292="","",(AJ$4-AJ292+2+AJ294))),"")</f>
        <v/>
      </c>
      <c r="AK295" s="111" t="str">
        <f aca="false">IFERROR(IF((AK$4-AK292+2+AK294)&lt;0,0,IF(AK292="","",(AK$4-AK292+2+AK294))),"")</f>
        <v/>
      </c>
      <c r="AL295" s="125"/>
      <c r="AM295" s="18" t="n">
        <f aca="false">SUM(AC295:AK295)</f>
        <v>0</v>
      </c>
      <c r="AN295" s="51"/>
      <c r="AO295" s="131" t="n">
        <f aca="false">SUM(AA295,AM295)</f>
        <v>0</v>
      </c>
    </row>
    <row r="296" customFormat="false" ht="17" hidden="false" customHeight="true" outlineLevel="0" collapsed="false">
      <c r="A296" s="137"/>
      <c r="B296" s="133"/>
    </row>
    <row r="297" customFormat="false" ht="17" hidden="false" customHeight="true" outlineLevel="0" collapsed="false">
      <c r="A297" s="137"/>
      <c r="B297" s="133"/>
      <c r="D297" s="113" t="s">
        <v>26</v>
      </c>
      <c r="E297" s="85"/>
      <c r="F297" s="86"/>
      <c r="G297" s="87" t="s">
        <v>24</v>
      </c>
      <c r="H297" s="87" t="s">
        <v>9</v>
      </c>
      <c r="I297" s="87" t="s">
        <v>10</v>
      </c>
      <c r="J297" s="87" t="s">
        <v>11</v>
      </c>
      <c r="K297" s="87" t="s">
        <v>12</v>
      </c>
      <c r="L297" s="88" t="s">
        <v>13</v>
      </c>
      <c r="M297" s="88" t="s">
        <v>14</v>
      </c>
      <c r="N297" s="88" t="s">
        <v>27</v>
      </c>
      <c r="O297" s="88" t="s">
        <v>28</v>
      </c>
      <c r="P297" s="114"/>
      <c r="Q297" s="115" t="n">
        <v>1</v>
      </c>
      <c r="R297" s="115" t="n">
        <v>2</v>
      </c>
      <c r="S297" s="115" t="n">
        <v>3</v>
      </c>
      <c r="T297" s="115" t="n">
        <v>4</v>
      </c>
      <c r="U297" s="115" t="n">
        <v>5</v>
      </c>
      <c r="V297" s="115" t="n">
        <v>6</v>
      </c>
      <c r="W297" s="115" t="n">
        <v>7</v>
      </c>
      <c r="X297" s="115" t="n">
        <v>8</v>
      </c>
      <c r="Y297" s="115" t="n">
        <v>9</v>
      </c>
      <c r="Z297" s="114"/>
      <c r="AA297" s="115" t="s">
        <v>1</v>
      </c>
      <c r="AB297" s="114"/>
      <c r="AC297" s="115" t="n">
        <v>10</v>
      </c>
      <c r="AD297" s="115" t="n">
        <v>11</v>
      </c>
      <c r="AE297" s="115" t="n">
        <v>12</v>
      </c>
      <c r="AF297" s="115" t="n">
        <v>13</v>
      </c>
      <c r="AG297" s="115" t="n">
        <v>14</v>
      </c>
      <c r="AH297" s="115" t="n">
        <v>15</v>
      </c>
      <c r="AI297" s="115" t="n">
        <v>16</v>
      </c>
      <c r="AJ297" s="115" t="n">
        <v>17</v>
      </c>
      <c r="AK297" s="115" t="n">
        <v>18</v>
      </c>
      <c r="AL297" s="30"/>
      <c r="AM297" s="115" t="s">
        <v>2</v>
      </c>
      <c r="AN297" s="32"/>
      <c r="AO297" s="116" t="s">
        <v>29</v>
      </c>
    </row>
    <row r="298" customFormat="false" ht="17" hidden="false" customHeight="true" outlineLevel="0" collapsed="false">
      <c r="A298" s="135" t="s">
        <v>84</v>
      </c>
      <c r="B298" s="118" t="n">
        <v>13</v>
      </c>
      <c r="D298" s="135" t="s">
        <v>84</v>
      </c>
      <c r="E298" s="90"/>
      <c r="F298" s="91"/>
      <c r="G298" s="120"/>
      <c r="H298" s="92" t="s">
        <v>31</v>
      </c>
      <c r="I298" s="92" t="s">
        <v>18</v>
      </c>
      <c r="J298" s="92" t="n">
        <v>72</v>
      </c>
      <c r="K298" s="92" t="n">
        <v>140</v>
      </c>
      <c r="L298" s="120" t="n">
        <v>12</v>
      </c>
      <c r="M298" s="94" t="n">
        <f aca="false">IF(L298="","X",(IFERROR(ROUND((L298*K298/113)+J298-$AO$4,0),"X")))</f>
        <v>33</v>
      </c>
      <c r="N298" s="121" t="n">
        <v>1</v>
      </c>
      <c r="O298" s="95" t="n">
        <v>13</v>
      </c>
      <c r="P298" s="23"/>
      <c r="Q298" s="122"/>
      <c r="R298" s="122"/>
      <c r="S298" s="122"/>
      <c r="T298" s="122"/>
      <c r="U298" s="122"/>
      <c r="V298" s="122"/>
      <c r="W298" s="122"/>
      <c r="X298" s="122"/>
      <c r="Y298" s="122"/>
      <c r="Z298" s="15"/>
      <c r="AA298" s="18" t="n">
        <f aca="false">SUM(Q298:Y298)</f>
        <v>0</v>
      </c>
      <c r="AB298" s="15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5"/>
      <c r="AM298" s="18" t="n">
        <f aca="false">SUM(AC298:AK298)</f>
        <v>0</v>
      </c>
      <c r="AN298" s="23"/>
      <c r="AO298" s="123"/>
    </row>
    <row r="299" customFormat="false" ht="17" hidden="false" customHeight="true" outlineLevel="0" collapsed="false">
      <c r="A299" s="135"/>
      <c r="B299" s="118"/>
      <c r="E299" s="97"/>
      <c r="F299" s="98"/>
      <c r="G299" s="98"/>
      <c r="H299" s="98"/>
      <c r="I299" s="98"/>
      <c r="J299" s="98"/>
      <c r="K299" s="98"/>
      <c r="L299" s="98"/>
      <c r="M299" s="99" t="s">
        <v>19</v>
      </c>
      <c r="N299" s="99"/>
      <c r="O299" s="134"/>
      <c r="P299" s="51"/>
      <c r="Q299" s="124" t="n">
        <f aca="false">IFERROR($O298-Q$5,"")</f>
        <v>-2</v>
      </c>
      <c r="R299" s="124" t="n">
        <f aca="false">IFERROR($O298-R$5,"")</f>
        <v>10</v>
      </c>
      <c r="S299" s="124" t="n">
        <f aca="false">IFERROR($O298-S$5,"")</f>
        <v>-4</v>
      </c>
      <c r="T299" s="124" t="n">
        <f aca="false">IFERROR($O298-T$5,"")</f>
        <v>12</v>
      </c>
      <c r="U299" s="124" t="n">
        <f aca="false">IFERROR($O298-U$5,"")</f>
        <v>0</v>
      </c>
      <c r="V299" s="124" t="n">
        <f aca="false">IFERROR($O298-V$5,"")</f>
        <v>2</v>
      </c>
      <c r="W299" s="124" t="n">
        <f aca="false">IFERROR($O298-W$5,"")</f>
        <v>6</v>
      </c>
      <c r="X299" s="124" t="n">
        <f aca="false">IFERROR($O298-X$5,"")</f>
        <v>8</v>
      </c>
      <c r="Y299" s="124" t="n">
        <f aca="false">IFERROR($O298-Y$5,"")</f>
        <v>4</v>
      </c>
      <c r="Z299" s="124"/>
      <c r="AA299" s="124"/>
      <c r="AB299" s="124"/>
      <c r="AC299" s="124" t="n">
        <f aca="false">IFERROR($O298-AC$5,"")</f>
        <v>-3</v>
      </c>
      <c r="AD299" s="124" t="n">
        <f aca="false">IFERROR($O298-AD$5,"")</f>
        <v>9</v>
      </c>
      <c r="AE299" s="124" t="n">
        <f aca="false">IFERROR($O298-AE$5,"")</f>
        <v>-5</v>
      </c>
      <c r="AF299" s="124" t="n">
        <f aca="false">IFERROR($O298-AF$5,"")</f>
        <v>11</v>
      </c>
      <c r="AG299" s="124" t="n">
        <f aca="false">IFERROR($O298-AG$5,"")</f>
        <v>-1</v>
      </c>
      <c r="AH299" s="124" t="n">
        <f aca="false">IFERROR($O298-AH$5,"")</f>
        <v>1</v>
      </c>
      <c r="AI299" s="124" t="n">
        <f aca="false">IFERROR($O298-AI$5,"")</f>
        <v>5</v>
      </c>
      <c r="AJ299" s="124" t="n">
        <f aca="false">IFERROR($O298-AJ$5,"")</f>
        <v>7</v>
      </c>
      <c r="AK299" s="124" t="n">
        <f aca="false">IFERROR($O298-AK$5,"")</f>
        <v>3</v>
      </c>
      <c r="AL299" s="125"/>
      <c r="AM299" s="124"/>
      <c r="AN299" s="51"/>
      <c r="AO299" s="51"/>
    </row>
    <row r="300" customFormat="false" ht="17" hidden="false" customHeight="true" outlineLevel="0" collapsed="false">
      <c r="A300" s="135"/>
      <c r="B300" s="118"/>
      <c r="E300" s="97"/>
      <c r="F300" s="98"/>
      <c r="G300" s="98"/>
      <c r="H300" s="98"/>
      <c r="I300" s="98"/>
      <c r="J300" s="98"/>
      <c r="K300" s="98"/>
      <c r="L300" s="98"/>
      <c r="M300" s="126" t="s">
        <v>32</v>
      </c>
      <c r="N300" s="126"/>
      <c r="O300" s="127" t="s">
        <v>33</v>
      </c>
      <c r="P300" s="51"/>
      <c r="Q300" s="124" t="n">
        <f aca="false">IF(Q299="","",IF(Q299&lt;0,0,IF(Q299&lt;18,1,IF(Q299&lt;36,2,3))))</f>
        <v>0</v>
      </c>
      <c r="R300" s="124" t="n">
        <f aca="false">IF(R299="","",IF(R299&lt;0,0,IF(R299&lt;18,1,IF(R299&lt;36,2,3))))</f>
        <v>1</v>
      </c>
      <c r="S300" s="124" t="n">
        <f aca="false">IF(S299="","",IF(S299&lt;0,0,IF(S299&lt;18,1,IF(S299&lt;36,2,3))))</f>
        <v>0</v>
      </c>
      <c r="T300" s="124" t="n">
        <f aca="false">IF(T299="","",IF(T299&lt;0,0,IF(T299&lt;18,1,IF(T299&lt;36,2,3))))</f>
        <v>1</v>
      </c>
      <c r="U300" s="124" t="n">
        <f aca="false">IF(U299="","",IF(U299&lt;0,0,IF(U299&lt;18,1,IF(U299&lt;36,2,3))))</f>
        <v>1</v>
      </c>
      <c r="V300" s="124" t="n">
        <f aca="false">IF(V299="","",IF(V299&lt;0,0,IF(V299&lt;18,1,IF(V299&lt;36,2,3))))</f>
        <v>1</v>
      </c>
      <c r="W300" s="124" t="n">
        <f aca="false">IF(W299="","",IF(W299&lt;0,0,IF(W299&lt;18,1,IF(W299&lt;36,2,3))))</f>
        <v>1</v>
      </c>
      <c r="X300" s="124" t="n">
        <f aca="false">IF(X299="","",IF(X299&lt;0,0,IF(X299&lt;18,1,IF(X299&lt;36,2,3))))</f>
        <v>1</v>
      </c>
      <c r="Y300" s="124" t="n">
        <f aca="false">IF(Y299="","",IF(Y299&lt;0,0,IF(Y299&lt;18,1,IF(Y299&lt;36,2,3))))</f>
        <v>1</v>
      </c>
      <c r="Z300" s="124"/>
      <c r="AA300" s="124"/>
      <c r="AB300" s="124"/>
      <c r="AC300" s="124" t="n">
        <f aca="false">IF(AC299="","",IF(AC299&lt;0,0,IF(AC299&lt;18,1,IF(AC299&lt;36,2,3))))</f>
        <v>0</v>
      </c>
      <c r="AD300" s="124" t="n">
        <f aca="false">IF(AD299="","",IF(AD299&lt;0,0,IF(AD299&lt;18,1,IF(AD299&lt;36,2,3))))</f>
        <v>1</v>
      </c>
      <c r="AE300" s="124" t="n">
        <f aca="false">IF(AE299="","",IF(AE299&lt;0,0,IF(AE299&lt;18,1,IF(AE299&lt;36,2,3))))</f>
        <v>0</v>
      </c>
      <c r="AF300" s="124" t="n">
        <f aca="false">IF(AF299="","",IF(AF299&lt;0,0,IF(AF299&lt;18,1,IF(AF299&lt;36,2,3))))</f>
        <v>1</v>
      </c>
      <c r="AG300" s="124" t="n">
        <f aca="false">IF(AG299="","",IF(AG299&lt;0,0,IF(AG299&lt;18,1,IF(AG299&lt;36,2,3))))</f>
        <v>0</v>
      </c>
      <c r="AH300" s="124" t="n">
        <f aca="false">IF(AH299="","",IF(AH299&lt;0,0,IF(AH299&lt;18,1,IF(AH299&lt;36,2,3))))</f>
        <v>1</v>
      </c>
      <c r="AI300" s="124" t="n">
        <f aca="false">IF(AI299="","",IF(AI299&lt;0,0,IF(AI299&lt;18,1,IF(AI299&lt;36,2,3))))</f>
        <v>1</v>
      </c>
      <c r="AJ300" s="124" t="n">
        <f aca="false">IF(AJ299="","",IF(AJ299&lt;0,0,IF(AJ299&lt;18,1,IF(AJ299&lt;36,2,3))))</f>
        <v>1</v>
      </c>
      <c r="AK300" s="124" t="n">
        <f aca="false">IF(AK299="","",IF(AK299&lt;0,0,IF(AK299&lt;18,1,IF(AK299&lt;36,2,3))))</f>
        <v>1</v>
      </c>
      <c r="AL300" s="125"/>
      <c r="AM300" s="124"/>
      <c r="AN300" s="51"/>
      <c r="AO300" s="128" t="s">
        <v>34</v>
      </c>
    </row>
    <row r="301" customFormat="false" ht="17" hidden="false" customHeight="true" outlineLevel="0" collapsed="false">
      <c r="A301" s="135"/>
      <c r="B301" s="118"/>
      <c r="E301" s="97"/>
      <c r="F301" s="98"/>
      <c r="G301" s="98"/>
      <c r="H301" s="98"/>
      <c r="I301" s="98"/>
      <c r="J301" s="98"/>
      <c r="K301" s="98"/>
      <c r="L301" s="98"/>
      <c r="M301" s="129"/>
      <c r="N301" s="130" t="s">
        <v>35</v>
      </c>
      <c r="O301" s="92" t="s">
        <v>36</v>
      </c>
      <c r="P301" s="51"/>
      <c r="Q301" s="111" t="str">
        <f aca="false">IFERROR(IF((Q$4-Q298+2+Q300)&lt;0,0,IF(Q298="","",(Q$4-Q298+2+Q300))),"")</f>
        <v/>
      </c>
      <c r="R301" s="111" t="str">
        <f aca="false">IFERROR(IF((R$4-R298+2+R300)&lt;0,0,IF(R298="","",(R$4-R298+2+R300))),"")</f>
        <v/>
      </c>
      <c r="S301" s="111" t="str">
        <f aca="false">IFERROR(IF((S$4-S298+2+S300)&lt;0,0,IF(S298="","",(S$4-S298+2+S300))),"")</f>
        <v/>
      </c>
      <c r="T301" s="111" t="str">
        <f aca="false">IFERROR(IF((T$4-T298+2+T300)&lt;0,0,IF(T298="","",(T$4-T298+2+T300))),"")</f>
        <v/>
      </c>
      <c r="U301" s="111" t="str">
        <f aca="false">IFERROR(IF((U$4-U298+2+U300)&lt;0,0,IF(U298="","",(U$4-U298+2+U300))),"")</f>
        <v/>
      </c>
      <c r="V301" s="111" t="str">
        <f aca="false">IFERROR(IF((V$4-V298+2+V300)&lt;0,0,IF(V298="","",(V$4-V298+2+V300))),"")</f>
        <v/>
      </c>
      <c r="W301" s="111" t="str">
        <f aca="false">IFERROR(IF((W$4-W298+2+W300)&lt;0,0,IF(W298="","",(W$4-W298+2+W300))),"")</f>
        <v/>
      </c>
      <c r="X301" s="111" t="str">
        <f aca="false">IFERROR(IF((X$4-X298+2+X300)&lt;0,0,IF(X298="","",(X$4-X298+2+X300))),"")</f>
        <v/>
      </c>
      <c r="Y301" s="111" t="str">
        <f aca="false">IFERROR(IF((Y$4-Y298+2+Y300)&lt;0,0,IF(Y298="","",(Y$4-Y298+2+Y300))),"")</f>
        <v/>
      </c>
      <c r="Z301" s="124"/>
      <c r="AA301" s="18" t="n">
        <f aca="false">SUM(Q301:Y301)</f>
        <v>0</v>
      </c>
      <c r="AB301" s="124"/>
      <c r="AC301" s="111" t="str">
        <f aca="false">IFERROR(IF((AC$4-AC298+2+AC300)&lt;0,0,IF(AC298="","",(AC$4-AC298+2+AC300))),"")</f>
        <v/>
      </c>
      <c r="AD301" s="111" t="str">
        <f aca="false">IFERROR(IF((AD$4-AD298+2+AD300)&lt;0,0,IF(AD298="","",(AD$4-AD298+2+AD300))),"")</f>
        <v/>
      </c>
      <c r="AE301" s="111" t="str">
        <f aca="false">IFERROR(IF((AE$4-AE298+2+AE300)&lt;0,0,IF(AE298="","",(AE$4-AE298+2+AE300))),"")</f>
        <v/>
      </c>
      <c r="AF301" s="111" t="str">
        <f aca="false">IFERROR(IF((AF$4-AF298+2+AF300)&lt;0,0,IF(AF298="","",(AF$4-AF298+2+AF300))),"")</f>
        <v/>
      </c>
      <c r="AG301" s="111" t="str">
        <f aca="false">IFERROR(IF((AG$4-AG298+2+AG300)&lt;0,0,IF(AG298="","",(AG$4-AG298+2+AG300))),"")</f>
        <v/>
      </c>
      <c r="AH301" s="111" t="str">
        <f aca="false">IFERROR(IF((AH$4-AH298+2+AH300)&lt;0,0,IF(AH298="","",(AH$4-AH298+2+AH300))),"")</f>
        <v/>
      </c>
      <c r="AI301" s="111" t="str">
        <f aca="false">IFERROR(IF((AI$4-AI298+2+AI300)&lt;0,0,IF(AI298="","",(AI$4-AI298+2+AI300))),"")</f>
        <v/>
      </c>
      <c r="AJ301" s="111" t="str">
        <f aca="false">IFERROR(IF((AJ$4-AJ298+2+AJ300)&lt;0,0,IF(AJ298="","",(AJ$4-AJ298+2+AJ300))),"")</f>
        <v/>
      </c>
      <c r="AK301" s="111" t="str">
        <f aca="false">IFERROR(IF((AK$4-AK298+2+AK300)&lt;0,0,IF(AK298="","",(AK$4-AK298+2+AK300))),"")</f>
        <v/>
      </c>
      <c r="AL301" s="125"/>
      <c r="AM301" s="18" t="n">
        <f aca="false">SUM(AC301:AK301)</f>
        <v>0</v>
      </c>
      <c r="AN301" s="51"/>
      <c r="AO301" s="131" t="n">
        <f aca="false">SUM(AA301,AM301)</f>
        <v>0</v>
      </c>
    </row>
    <row r="302" customFormat="false" ht="17" hidden="false" customHeight="true" outlineLevel="0" collapsed="false">
      <c r="A302" s="135"/>
      <c r="B302" s="118"/>
    </row>
    <row r="303" customFormat="false" ht="17" hidden="false" customHeight="true" outlineLevel="0" collapsed="false">
      <c r="A303" s="135"/>
      <c r="B303" s="118"/>
      <c r="D303" s="113" t="s">
        <v>26</v>
      </c>
      <c r="E303" s="85"/>
      <c r="F303" s="86"/>
      <c r="G303" s="87" t="s">
        <v>24</v>
      </c>
      <c r="H303" s="87" t="s">
        <v>9</v>
      </c>
      <c r="I303" s="87" t="s">
        <v>10</v>
      </c>
      <c r="J303" s="87" t="s">
        <v>11</v>
      </c>
      <c r="K303" s="87" t="s">
        <v>12</v>
      </c>
      <c r="L303" s="88" t="s">
        <v>13</v>
      </c>
      <c r="M303" s="88" t="s">
        <v>14</v>
      </c>
      <c r="N303" s="88" t="s">
        <v>27</v>
      </c>
      <c r="O303" s="88" t="s">
        <v>28</v>
      </c>
      <c r="P303" s="114"/>
      <c r="Q303" s="115" t="n">
        <v>1</v>
      </c>
      <c r="R303" s="115" t="n">
        <v>2</v>
      </c>
      <c r="S303" s="115" t="n">
        <v>3</v>
      </c>
      <c r="T303" s="115" t="n">
        <v>4</v>
      </c>
      <c r="U303" s="115" t="n">
        <v>5</v>
      </c>
      <c r="V303" s="115" t="n">
        <v>6</v>
      </c>
      <c r="W303" s="115" t="n">
        <v>7</v>
      </c>
      <c r="X303" s="115" t="n">
        <v>8</v>
      </c>
      <c r="Y303" s="115" t="n">
        <v>9</v>
      </c>
      <c r="Z303" s="114"/>
      <c r="AA303" s="115" t="s">
        <v>1</v>
      </c>
      <c r="AB303" s="114"/>
      <c r="AC303" s="115" t="n">
        <v>10</v>
      </c>
      <c r="AD303" s="115" t="n">
        <v>11</v>
      </c>
      <c r="AE303" s="115" t="n">
        <v>12</v>
      </c>
      <c r="AF303" s="115" t="n">
        <v>13</v>
      </c>
      <c r="AG303" s="115" t="n">
        <v>14</v>
      </c>
      <c r="AH303" s="115" t="n">
        <v>15</v>
      </c>
      <c r="AI303" s="115" t="n">
        <v>16</v>
      </c>
      <c r="AJ303" s="115" t="n">
        <v>17</v>
      </c>
      <c r="AK303" s="115" t="n">
        <v>18</v>
      </c>
      <c r="AL303" s="30"/>
      <c r="AM303" s="115" t="s">
        <v>2</v>
      </c>
      <c r="AN303" s="32"/>
      <c r="AO303" s="116" t="s">
        <v>29</v>
      </c>
    </row>
    <row r="304" customFormat="false" ht="17" hidden="false" customHeight="true" outlineLevel="0" collapsed="false">
      <c r="A304" s="138" t="s">
        <v>85</v>
      </c>
      <c r="B304" s="118" t="n">
        <v>31</v>
      </c>
      <c r="D304" s="139" t="s">
        <v>85</v>
      </c>
      <c r="E304" s="90"/>
      <c r="F304" s="91"/>
      <c r="G304" s="120"/>
      <c r="H304" s="92" t="s">
        <v>31</v>
      </c>
      <c r="I304" s="92" t="s">
        <v>18</v>
      </c>
      <c r="J304" s="92" t="n">
        <v>72</v>
      </c>
      <c r="K304" s="92" t="n">
        <v>140</v>
      </c>
      <c r="L304" s="120" t="n">
        <v>12</v>
      </c>
      <c r="M304" s="94" t="n">
        <f aca="false">IF(L304="","X",(IFERROR(ROUND((L304*K304/113)+J304-$AO$4,0),"X")))</f>
        <v>33</v>
      </c>
      <c r="N304" s="121" t="n">
        <v>1</v>
      </c>
      <c r="O304" s="95" t="n">
        <v>31</v>
      </c>
      <c r="P304" s="23"/>
      <c r="Q304" s="122"/>
      <c r="R304" s="122"/>
      <c r="S304" s="122"/>
      <c r="T304" s="122"/>
      <c r="U304" s="122"/>
      <c r="V304" s="122"/>
      <c r="W304" s="122"/>
      <c r="X304" s="122"/>
      <c r="Y304" s="122"/>
      <c r="Z304" s="15"/>
      <c r="AA304" s="18" t="n">
        <f aca="false">SUM(Q304:Y304)</f>
        <v>0</v>
      </c>
      <c r="AB304" s="15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5"/>
      <c r="AM304" s="18" t="n">
        <f aca="false">SUM(AC304:AK304)</f>
        <v>0</v>
      </c>
      <c r="AN304" s="23"/>
      <c r="AO304" s="123" t="n">
        <f aca="false">AM304+AA304</f>
        <v>0</v>
      </c>
    </row>
    <row r="305" customFormat="false" ht="17" hidden="false" customHeight="true" outlineLevel="0" collapsed="false">
      <c r="A305" s="139"/>
      <c r="B305" s="118"/>
      <c r="E305" s="97"/>
      <c r="F305" s="98"/>
      <c r="G305" s="98"/>
      <c r="H305" s="98"/>
      <c r="I305" s="98"/>
      <c r="J305" s="98"/>
      <c r="K305" s="98"/>
      <c r="L305" s="98"/>
      <c r="M305" s="99" t="s">
        <v>19</v>
      </c>
      <c r="N305" s="99"/>
      <c r="O305" s="99"/>
      <c r="P305" s="51"/>
      <c r="Q305" s="124" t="n">
        <f aca="false">IFERROR($O304-Q$5,"")</f>
        <v>16</v>
      </c>
      <c r="R305" s="124" t="n">
        <f aca="false">IFERROR($O304-R$5,"")</f>
        <v>28</v>
      </c>
      <c r="S305" s="124" t="n">
        <f aca="false">IFERROR($O304-S$5,"")</f>
        <v>14</v>
      </c>
      <c r="T305" s="124" t="n">
        <f aca="false">IFERROR($O304-T$5,"")</f>
        <v>30</v>
      </c>
      <c r="U305" s="124" t="n">
        <f aca="false">IFERROR($O304-U$5,"")</f>
        <v>18</v>
      </c>
      <c r="V305" s="124" t="n">
        <f aca="false">IFERROR($O304-V$5,"")</f>
        <v>20</v>
      </c>
      <c r="W305" s="124" t="n">
        <f aca="false">IFERROR($O304-W$5,"")</f>
        <v>24</v>
      </c>
      <c r="X305" s="124" t="n">
        <f aca="false">IFERROR($O304-X$5,"")</f>
        <v>26</v>
      </c>
      <c r="Y305" s="124" t="n">
        <f aca="false">IFERROR($O304-Y$5,"")</f>
        <v>22</v>
      </c>
      <c r="Z305" s="124"/>
      <c r="AA305" s="124"/>
      <c r="AB305" s="124"/>
      <c r="AC305" s="124" t="n">
        <f aca="false">IFERROR($O304-AC$5,"")</f>
        <v>15</v>
      </c>
      <c r="AD305" s="124" t="n">
        <f aca="false">IFERROR($O304-AD$5,"")</f>
        <v>27</v>
      </c>
      <c r="AE305" s="124" t="n">
        <f aca="false">IFERROR($O304-AE$5,"")</f>
        <v>13</v>
      </c>
      <c r="AF305" s="124" t="n">
        <f aca="false">IFERROR($O304-AF$5,"")</f>
        <v>29</v>
      </c>
      <c r="AG305" s="124" t="n">
        <f aca="false">IFERROR($O304-AG$5,"")</f>
        <v>17</v>
      </c>
      <c r="AH305" s="124" t="n">
        <f aca="false">IFERROR($O304-AH$5,"")</f>
        <v>19</v>
      </c>
      <c r="AI305" s="124" t="n">
        <f aca="false">IFERROR($O304-AI$5,"")</f>
        <v>23</v>
      </c>
      <c r="AJ305" s="124" t="n">
        <f aca="false">IFERROR($O304-AJ$5,"")</f>
        <v>25</v>
      </c>
      <c r="AK305" s="124" t="n">
        <f aca="false">IFERROR($O304-AK$5,"")</f>
        <v>21</v>
      </c>
      <c r="AL305" s="125"/>
      <c r="AM305" s="124"/>
      <c r="AN305" s="51"/>
      <c r="AO305" s="51"/>
    </row>
    <row r="306" customFormat="false" ht="17" hidden="false" customHeight="true" outlineLevel="0" collapsed="false">
      <c r="A306" s="139"/>
      <c r="B306" s="118"/>
      <c r="E306" s="97"/>
      <c r="F306" s="98"/>
      <c r="G306" s="98"/>
      <c r="H306" s="98"/>
      <c r="I306" s="98"/>
      <c r="J306" s="98"/>
      <c r="K306" s="98"/>
      <c r="L306" s="98"/>
      <c r="M306" s="126" t="s">
        <v>32</v>
      </c>
      <c r="N306" s="126"/>
      <c r="O306" s="127" t="s">
        <v>33</v>
      </c>
      <c r="P306" s="51"/>
      <c r="Q306" s="124" t="n">
        <f aca="false">IF(Q305="","",IF(Q305&lt;0,0,IF(Q305&lt;18,1,IF(Q305&lt;36,2,3))))</f>
        <v>1</v>
      </c>
      <c r="R306" s="124" t="n">
        <f aca="false">IF(R305="","",IF(R305&lt;0,0,IF(R305&lt;18,1,IF(R305&lt;36,2,3))))</f>
        <v>2</v>
      </c>
      <c r="S306" s="124" t="n">
        <f aca="false">IF(S305="","",IF(S305&lt;0,0,IF(S305&lt;18,1,IF(S305&lt;36,2,3))))</f>
        <v>1</v>
      </c>
      <c r="T306" s="124" t="n">
        <f aca="false">IF(T305="","",IF(T305&lt;0,0,IF(T305&lt;18,1,IF(T305&lt;36,2,3))))</f>
        <v>2</v>
      </c>
      <c r="U306" s="124" t="n">
        <f aca="false">IF(U305="","",IF(U305&lt;0,0,IF(U305&lt;18,1,IF(U305&lt;36,2,3))))</f>
        <v>2</v>
      </c>
      <c r="V306" s="124" t="n">
        <f aca="false">IF(V305="","",IF(V305&lt;0,0,IF(V305&lt;18,1,IF(V305&lt;36,2,3))))</f>
        <v>2</v>
      </c>
      <c r="W306" s="124" t="n">
        <f aca="false">IF(W305="","",IF(W305&lt;0,0,IF(W305&lt;18,1,IF(W305&lt;36,2,3))))</f>
        <v>2</v>
      </c>
      <c r="X306" s="124" t="n">
        <f aca="false">IF(X305="","",IF(X305&lt;0,0,IF(X305&lt;18,1,IF(X305&lt;36,2,3))))</f>
        <v>2</v>
      </c>
      <c r="Y306" s="124" t="n">
        <f aca="false">IF(Y305="","",IF(Y305&lt;0,0,IF(Y305&lt;18,1,IF(Y305&lt;36,2,3))))</f>
        <v>2</v>
      </c>
      <c r="Z306" s="124"/>
      <c r="AA306" s="124"/>
      <c r="AB306" s="124"/>
      <c r="AC306" s="124" t="n">
        <f aca="false">IF(AC305="","",IF(AC305&lt;0,0,IF(AC305&lt;18,1,IF(AC305&lt;36,2,3))))</f>
        <v>1</v>
      </c>
      <c r="AD306" s="124" t="n">
        <f aca="false">IF(AD305="","",IF(AD305&lt;0,0,IF(AD305&lt;18,1,IF(AD305&lt;36,2,3))))</f>
        <v>2</v>
      </c>
      <c r="AE306" s="124" t="n">
        <f aca="false">IF(AE305="","",IF(AE305&lt;0,0,IF(AE305&lt;18,1,IF(AE305&lt;36,2,3))))</f>
        <v>1</v>
      </c>
      <c r="AF306" s="124" t="n">
        <f aca="false">IF(AF305="","",IF(AF305&lt;0,0,IF(AF305&lt;18,1,IF(AF305&lt;36,2,3))))</f>
        <v>2</v>
      </c>
      <c r="AG306" s="124" t="n">
        <f aca="false">IF(AG305="","",IF(AG305&lt;0,0,IF(AG305&lt;18,1,IF(AG305&lt;36,2,3))))</f>
        <v>1</v>
      </c>
      <c r="AH306" s="124" t="n">
        <f aca="false">IF(AH305="","",IF(AH305&lt;0,0,IF(AH305&lt;18,1,IF(AH305&lt;36,2,3))))</f>
        <v>2</v>
      </c>
      <c r="AI306" s="124" t="n">
        <f aca="false">IF(AI305="","",IF(AI305&lt;0,0,IF(AI305&lt;18,1,IF(AI305&lt;36,2,3))))</f>
        <v>2</v>
      </c>
      <c r="AJ306" s="124" t="n">
        <f aca="false">IF(AJ305="","",IF(AJ305&lt;0,0,IF(AJ305&lt;18,1,IF(AJ305&lt;36,2,3))))</f>
        <v>2</v>
      </c>
      <c r="AK306" s="124" t="n">
        <f aca="false">IF(AK305="","",IF(AK305&lt;0,0,IF(AK305&lt;18,1,IF(AK305&lt;36,2,3))))</f>
        <v>2</v>
      </c>
      <c r="AL306" s="125"/>
      <c r="AM306" s="124"/>
      <c r="AN306" s="51"/>
      <c r="AO306" s="128" t="s">
        <v>34</v>
      </c>
    </row>
    <row r="307" customFormat="false" ht="17" hidden="false" customHeight="true" outlineLevel="0" collapsed="false">
      <c r="A307" s="139"/>
      <c r="B307" s="118"/>
      <c r="E307" s="97"/>
      <c r="F307" s="98"/>
      <c r="G307" s="98"/>
      <c r="H307" s="98"/>
      <c r="I307" s="98"/>
      <c r="J307" s="98"/>
      <c r="K307" s="98"/>
      <c r="L307" s="98"/>
      <c r="M307" s="129"/>
      <c r="N307" s="130" t="s">
        <v>35</v>
      </c>
      <c r="O307" s="92" t="s">
        <v>36</v>
      </c>
      <c r="P307" s="51"/>
      <c r="Q307" s="111" t="str">
        <f aca="false">IFERROR(IF((Q$4-Q304+2+Q306)&lt;0,0,IF(Q304="","",(Q$4-Q304+2+Q306))),"")</f>
        <v/>
      </c>
      <c r="R307" s="111" t="str">
        <f aca="false">IFERROR(IF((R$4-R304+2+R306)&lt;0,0,IF(R304="","",(R$4-R304+2+R306))),"")</f>
        <v/>
      </c>
      <c r="S307" s="111" t="str">
        <f aca="false">IFERROR(IF((S$4-S304+2+S306)&lt;0,0,IF(S304="","",(S$4-S304+2+S306))),"")</f>
        <v/>
      </c>
      <c r="T307" s="111" t="str">
        <f aca="false">IFERROR(IF((T$4-T304+2+T306)&lt;0,0,IF(T304="","",(T$4-T304+2+T306))),"")</f>
        <v/>
      </c>
      <c r="U307" s="111" t="str">
        <f aca="false">IFERROR(IF((U$4-U304+2+U306)&lt;0,0,IF(U304="","",(U$4-U304+2+U306))),"")</f>
        <v/>
      </c>
      <c r="V307" s="111" t="str">
        <f aca="false">IFERROR(IF((V$4-V304+2+V306)&lt;0,0,IF(V304="","",(V$4-V304+2+V306))),"")</f>
        <v/>
      </c>
      <c r="W307" s="111" t="str">
        <f aca="false">IFERROR(IF((W$4-W304+2+W306)&lt;0,0,IF(W304="","",(W$4-W304+2+W306))),"")</f>
        <v/>
      </c>
      <c r="X307" s="111" t="str">
        <f aca="false">IFERROR(IF((X$4-X304+2+X306)&lt;0,0,IF(X304="","",(X$4-X304+2+X306))),"")</f>
        <v/>
      </c>
      <c r="Y307" s="111" t="str">
        <f aca="false">IFERROR(IF((Y$4-Y304+2+Y306)&lt;0,0,IF(Y304="","",(Y$4-Y304+2+Y306))),"")</f>
        <v/>
      </c>
      <c r="Z307" s="124"/>
      <c r="AA307" s="18" t="n">
        <f aca="false">SUM(Q307:Y307)</f>
        <v>0</v>
      </c>
      <c r="AB307" s="124"/>
      <c r="AC307" s="111" t="str">
        <f aca="false">IFERROR(IF((AC$4-AC304+2+AC306)&lt;0,0,IF(AC304="","",(AC$4-AC304+2+AC306))),"")</f>
        <v/>
      </c>
      <c r="AD307" s="111" t="str">
        <f aca="false">IFERROR(IF((AD$4-AD304+2+AD306)&lt;0,0,IF(AD304="","",(AD$4-AD304+2+AD306))),"")</f>
        <v/>
      </c>
      <c r="AE307" s="111" t="str">
        <f aca="false">IFERROR(IF((AE$4-AE304+2+AE306)&lt;0,0,IF(AE304="","",(AE$4-AE304+2+AE306))),"")</f>
        <v/>
      </c>
      <c r="AF307" s="111" t="str">
        <f aca="false">IFERROR(IF((AF$4-AF304+2+AF306)&lt;0,0,IF(AF304="","",(AF$4-AF304+2+AF306))),"")</f>
        <v/>
      </c>
      <c r="AG307" s="111" t="str">
        <f aca="false">IFERROR(IF((AG$4-AG304+2+AG306)&lt;0,0,IF(AG304="","",(AG$4-AG304+2+AG306))),"")</f>
        <v/>
      </c>
      <c r="AH307" s="111" t="str">
        <f aca="false">IFERROR(IF((AH$4-AH304+2+AH306)&lt;0,0,IF(AH304="","",(AH$4-AH304+2+AH306))),"")</f>
        <v/>
      </c>
      <c r="AI307" s="111" t="str">
        <f aca="false">IFERROR(IF((AI$4-AI304+2+AI306)&lt;0,0,IF(AI304="","",(AI$4-AI304+2+AI306))),"")</f>
        <v/>
      </c>
      <c r="AJ307" s="111" t="str">
        <f aca="false">IFERROR(IF((AJ$4-AJ304+2+AJ306)&lt;0,0,IF(AJ304="","",(AJ$4-AJ304+2+AJ306))),"")</f>
        <v/>
      </c>
      <c r="AK307" s="111" t="str">
        <f aca="false">IFERROR(IF((AK$4-AK304+2+AK306)&lt;0,0,IF(AK304="","",(AK$4-AK304+2+AK306))),"")</f>
        <v/>
      </c>
      <c r="AL307" s="125"/>
      <c r="AM307" s="18" t="n">
        <f aca="false">SUM(AC307:AK307)</f>
        <v>0</v>
      </c>
      <c r="AN307" s="51"/>
      <c r="AO307" s="131" t="n">
        <f aca="false">SUM(AA307,AM307)</f>
        <v>0</v>
      </c>
    </row>
    <row r="308" customFormat="false" ht="17" hidden="false" customHeight="true" outlineLevel="0" collapsed="false">
      <c r="A308" s="139"/>
      <c r="B308" s="118"/>
    </row>
    <row r="309" customFormat="false" ht="17" hidden="false" customHeight="true" outlineLevel="0" collapsed="false">
      <c r="A309" s="139"/>
      <c r="B309" s="118"/>
      <c r="D309" s="113" t="s">
        <v>26</v>
      </c>
      <c r="E309" s="85"/>
      <c r="F309" s="86"/>
      <c r="G309" s="87" t="s">
        <v>24</v>
      </c>
      <c r="H309" s="87" t="s">
        <v>9</v>
      </c>
      <c r="I309" s="87" t="s">
        <v>10</v>
      </c>
      <c r="J309" s="87" t="s">
        <v>11</v>
      </c>
      <c r="K309" s="87" t="s">
        <v>12</v>
      </c>
      <c r="L309" s="88" t="s">
        <v>13</v>
      </c>
      <c r="M309" s="88" t="s">
        <v>14</v>
      </c>
      <c r="N309" s="88" t="s">
        <v>27</v>
      </c>
      <c r="O309" s="88" t="s">
        <v>28</v>
      </c>
      <c r="P309" s="114"/>
      <c r="Q309" s="115" t="n">
        <v>1</v>
      </c>
      <c r="R309" s="115" t="n">
        <v>2</v>
      </c>
      <c r="S309" s="115" t="n">
        <v>3</v>
      </c>
      <c r="T309" s="115" t="n">
        <v>4</v>
      </c>
      <c r="U309" s="115" t="n">
        <v>5</v>
      </c>
      <c r="V309" s="115" t="n">
        <v>6</v>
      </c>
      <c r="W309" s="115" t="n">
        <v>7</v>
      </c>
      <c r="X309" s="115" t="n">
        <v>8</v>
      </c>
      <c r="Y309" s="115" t="n">
        <v>9</v>
      </c>
      <c r="Z309" s="114"/>
      <c r="AA309" s="115" t="s">
        <v>1</v>
      </c>
      <c r="AB309" s="114"/>
      <c r="AC309" s="115" t="n">
        <v>10</v>
      </c>
      <c r="AD309" s="115" t="n">
        <v>11</v>
      </c>
      <c r="AE309" s="115" t="n">
        <v>12</v>
      </c>
      <c r="AF309" s="115" t="n">
        <v>13</v>
      </c>
      <c r="AG309" s="115" t="n">
        <v>14</v>
      </c>
      <c r="AH309" s="115" t="n">
        <v>15</v>
      </c>
      <c r="AI309" s="115" t="n">
        <v>16</v>
      </c>
      <c r="AJ309" s="115" t="n">
        <v>17</v>
      </c>
      <c r="AK309" s="115" t="n">
        <v>18</v>
      </c>
      <c r="AL309" s="30"/>
      <c r="AM309" s="115" t="s">
        <v>2</v>
      </c>
      <c r="AN309" s="32"/>
      <c r="AO309" s="116" t="s">
        <v>29</v>
      </c>
    </row>
    <row r="310" customFormat="false" ht="17" hidden="false" customHeight="true" outlineLevel="0" collapsed="false">
      <c r="A310" s="132" t="s">
        <v>86</v>
      </c>
      <c r="B310" s="133" t="n">
        <v>17.3</v>
      </c>
      <c r="D310" s="132" t="s">
        <v>86</v>
      </c>
      <c r="E310" s="90"/>
      <c r="F310" s="91"/>
      <c r="G310" s="120"/>
      <c r="H310" s="92" t="s">
        <v>31</v>
      </c>
      <c r="I310" s="92" t="s">
        <v>18</v>
      </c>
      <c r="J310" s="92" t="n">
        <v>72</v>
      </c>
      <c r="K310" s="92" t="n">
        <v>140</v>
      </c>
      <c r="L310" s="120" t="n">
        <v>12</v>
      </c>
      <c r="M310" s="94" t="n">
        <f aca="false">IF(L310="","X",(IFERROR(ROUND((L310*K310/113)+J310-$AO$4,0),"X")))</f>
        <v>33</v>
      </c>
      <c r="N310" s="121" t="n">
        <v>1</v>
      </c>
      <c r="O310" s="95" t="n">
        <v>17</v>
      </c>
      <c r="P310" s="23"/>
      <c r="Q310" s="122"/>
      <c r="R310" s="122"/>
      <c r="S310" s="122"/>
      <c r="T310" s="122"/>
      <c r="U310" s="122"/>
      <c r="V310" s="122"/>
      <c r="W310" s="122"/>
      <c r="X310" s="122"/>
      <c r="Y310" s="122"/>
      <c r="Z310" s="15"/>
      <c r="AA310" s="18" t="n">
        <f aca="false">SUM(Q310:Y310)</f>
        <v>0</v>
      </c>
      <c r="AB310" s="15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5"/>
      <c r="AM310" s="18" t="n">
        <f aca="false">SUM(AC310:AK310)</f>
        <v>0</v>
      </c>
      <c r="AN310" s="23"/>
      <c r="AO310" s="123" t="n">
        <f aca="false">AM310+AA310</f>
        <v>0</v>
      </c>
    </row>
    <row r="311" customFormat="false" ht="17" hidden="false" customHeight="true" outlineLevel="0" collapsed="false">
      <c r="A311" s="132"/>
      <c r="B311" s="133"/>
      <c r="E311" s="97"/>
      <c r="F311" s="98"/>
      <c r="G311" s="98"/>
      <c r="H311" s="98"/>
      <c r="I311" s="98"/>
      <c r="J311" s="98"/>
      <c r="K311" s="98"/>
      <c r="L311" s="98"/>
      <c r="M311" s="99" t="s">
        <v>19</v>
      </c>
      <c r="N311" s="99"/>
      <c r="O311" s="134"/>
      <c r="P311" s="51"/>
      <c r="Q311" s="124" t="n">
        <f aca="false">IFERROR($O310-Q$5,"")</f>
        <v>2</v>
      </c>
      <c r="R311" s="124" t="n">
        <f aca="false">IFERROR($O310-R$5,"")</f>
        <v>14</v>
      </c>
      <c r="S311" s="124" t="n">
        <f aca="false">IFERROR($O310-S$5,"")</f>
        <v>0</v>
      </c>
      <c r="T311" s="124" t="n">
        <f aca="false">IFERROR($O310-T$5,"")</f>
        <v>16</v>
      </c>
      <c r="U311" s="124" t="n">
        <f aca="false">IFERROR($O310-U$5,"")</f>
        <v>4</v>
      </c>
      <c r="V311" s="124" t="n">
        <f aca="false">IFERROR($O310-V$5,"")</f>
        <v>6</v>
      </c>
      <c r="W311" s="124" t="n">
        <f aca="false">IFERROR($O310-W$5,"")</f>
        <v>10</v>
      </c>
      <c r="X311" s="124" t="n">
        <f aca="false">IFERROR($O310-X$5,"")</f>
        <v>12</v>
      </c>
      <c r="Y311" s="124" t="n">
        <f aca="false">IFERROR($O310-Y$5,"")</f>
        <v>8</v>
      </c>
      <c r="Z311" s="124"/>
      <c r="AA311" s="124"/>
      <c r="AB311" s="124"/>
      <c r="AC311" s="124" t="n">
        <f aca="false">IFERROR($O310-AC$5,"")</f>
        <v>1</v>
      </c>
      <c r="AD311" s="124" t="n">
        <f aca="false">IFERROR($O310-AD$5,"")</f>
        <v>13</v>
      </c>
      <c r="AE311" s="124" t="n">
        <f aca="false">IFERROR($O310-AE$5,"")</f>
        <v>-1</v>
      </c>
      <c r="AF311" s="124" t="n">
        <f aca="false">IFERROR($O310-AF$5,"")</f>
        <v>15</v>
      </c>
      <c r="AG311" s="124" t="n">
        <f aca="false">IFERROR($O310-AG$5,"")</f>
        <v>3</v>
      </c>
      <c r="AH311" s="124" t="n">
        <f aca="false">IFERROR($O310-AH$5,"")</f>
        <v>5</v>
      </c>
      <c r="AI311" s="124" t="n">
        <f aca="false">IFERROR($O310-AI$5,"")</f>
        <v>9</v>
      </c>
      <c r="AJ311" s="124" t="n">
        <f aca="false">IFERROR($O310-AJ$5,"")</f>
        <v>11</v>
      </c>
      <c r="AK311" s="124" t="n">
        <f aca="false">IFERROR($O310-AK$5,"")</f>
        <v>7</v>
      </c>
      <c r="AL311" s="125"/>
      <c r="AM311" s="124"/>
      <c r="AN311" s="51"/>
      <c r="AO311" s="51"/>
    </row>
    <row r="312" customFormat="false" ht="17" hidden="false" customHeight="true" outlineLevel="0" collapsed="false">
      <c r="A312" s="132"/>
      <c r="B312" s="133"/>
      <c r="E312" s="97"/>
      <c r="F312" s="98"/>
      <c r="G312" s="98"/>
      <c r="H312" s="98"/>
      <c r="I312" s="98"/>
      <c r="J312" s="98"/>
      <c r="K312" s="98"/>
      <c r="L312" s="98"/>
      <c r="M312" s="126" t="s">
        <v>32</v>
      </c>
      <c r="N312" s="126"/>
      <c r="O312" s="127" t="s">
        <v>33</v>
      </c>
      <c r="P312" s="51"/>
      <c r="Q312" s="124" t="n">
        <f aca="false">IF(Q311="","",IF(Q311&lt;0,0,IF(Q311&lt;18,1,IF(Q311&lt;36,2,3))))</f>
        <v>1</v>
      </c>
      <c r="R312" s="124" t="n">
        <f aca="false">IF(R311="","",IF(R311&lt;0,0,IF(R311&lt;18,1,IF(R311&lt;36,2,3))))</f>
        <v>1</v>
      </c>
      <c r="S312" s="124" t="n">
        <f aca="false">IF(S311="","",IF(S311&lt;0,0,IF(S311&lt;18,1,IF(S311&lt;36,2,3))))</f>
        <v>1</v>
      </c>
      <c r="T312" s="124" t="n">
        <f aca="false">IF(T311="","",IF(T311&lt;0,0,IF(T311&lt;18,1,IF(T311&lt;36,2,3))))</f>
        <v>1</v>
      </c>
      <c r="U312" s="124" t="n">
        <f aca="false">IF(U311="","",IF(U311&lt;0,0,IF(U311&lt;18,1,IF(U311&lt;36,2,3))))</f>
        <v>1</v>
      </c>
      <c r="V312" s="124" t="n">
        <f aca="false">IF(V311="","",IF(V311&lt;0,0,IF(V311&lt;18,1,IF(V311&lt;36,2,3))))</f>
        <v>1</v>
      </c>
      <c r="W312" s="124" t="n">
        <f aca="false">IF(W311="","",IF(W311&lt;0,0,IF(W311&lt;18,1,IF(W311&lt;36,2,3))))</f>
        <v>1</v>
      </c>
      <c r="X312" s="124" t="n">
        <f aca="false">IF(X311="","",IF(X311&lt;0,0,IF(X311&lt;18,1,IF(X311&lt;36,2,3))))</f>
        <v>1</v>
      </c>
      <c r="Y312" s="124" t="n">
        <f aca="false">IF(Y311="","",IF(Y311&lt;0,0,IF(Y311&lt;18,1,IF(Y311&lt;36,2,3))))</f>
        <v>1</v>
      </c>
      <c r="Z312" s="124"/>
      <c r="AA312" s="124"/>
      <c r="AB312" s="124"/>
      <c r="AC312" s="124" t="n">
        <f aca="false">IF(AC311="","",IF(AC311&lt;0,0,IF(AC311&lt;18,1,IF(AC311&lt;36,2,3))))</f>
        <v>1</v>
      </c>
      <c r="AD312" s="124" t="n">
        <f aca="false">IF(AD311="","",IF(AD311&lt;0,0,IF(AD311&lt;18,1,IF(AD311&lt;36,2,3))))</f>
        <v>1</v>
      </c>
      <c r="AE312" s="124" t="n">
        <f aca="false">IF(AE311="","",IF(AE311&lt;0,0,IF(AE311&lt;18,1,IF(AE311&lt;36,2,3))))</f>
        <v>0</v>
      </c>
      <c r="AF312" s="124" t="n">
        <f aca="false">IF(AF311="","",IF(AF311&lt;0,0,IF(AF311&lt;18,1,IF(AF311&lt;36,2,3))))</f>
        <v>1</v>
      </c>
      <c r="AG312" s="124" t="n">
        <f aca="false">IF(AG311="","",IF(AG311&lt;0,0,IF(AG311&lt;18,1,IF(AG311&lt;36,2,3))))</f>
        <v>1</v>
      </c>
      <c r="AH312" s="124" t="n">
        <f aca="false">IF(AH311="","",IF(AH311&lt;0,0,IF(AH311&lt;18,1,IF(AH311&lt;36,2,3))))</f>
        <v>1</v>
      </c>
      <c r="AI312" s="124" t="n">
        <f aca="false">IF(AI311="","",IF(AI311&lt;0,0,IF(AI311&lt;18,1,IF(AI311&lt;36,2,3))))</f>
        <v>1</v>
      </c>
      <c r="AJ312" s="124" t="n">
        <f aca="false">IF(AJ311="","",IF(AJ311&lt;0,0,IF(AJ311&lt;18,1,IF(AJ311&lt;36,2,3))))</f>
        <v>1</v>
      </c>
      <c r="AK312" s="124" t="n">
        <f aca="false">IF(AK311="","",IF(AK311&lt;0,0,IF(AK311&lt;18,1,IF(AK311&lt;36,2,3))))</f>
        <v>1</v>
      </c>
      <c r="AL312" s="125"/>
      <c r="AM312" s="124"/>
      <c r="AN312" s="51"/>
      <c r="AO312" s="128" t="s">
        <v>34</v>
      </c>
    </row>
    <row r="313" customFormat="false" ht="17" hidden="false" customHeight="true" outlineLevel="0" collapsed="false">
      <c r="A313" s="132"/>
      <c r="B313" s="133"/>
      <c r="E313" s="97"/>
      <c r="F313" s="98"/>
      <c r="G313" s="98"/>
      <c r="H313" s="98"/>
      <c r="I313" s="98"/>
      <c r="J313" s="98"/>
      <c r="K313" s="98"/>
      <c r="L313" s="98"/>
      <c r="M313" s="129"/>
      <c r="N313" s="130" t="s">
        <v>35</v>
      </c>
      <c r="O313" s="92" t="s">
        <v>36</v>
      </c>
      <c r="P313" s="51"/>
      <c r="Q313" s="111" t="str">
        <f aca="false">IFERROR(IF((Q$4-Q310+2+Q312)&lt;0,0,IF(Q310="","",(Q$4-Q310+2+Q312))),"")</f>
        <v/>
      </c>
      <c r="R313" s="111" t="str">
        <f aca="false">IFERROR(IF((R$4-R310+2+R312)&lt;0,0,IF(R310="","",(R$4-R310+2+R312))),"")</f>
        <v/>
      </c>
      <c r="S313" s="111" t="str">
        <f aca="false">IFERROR(IF((S$4-S310+2+S312)&lt;0,0,IF(S310="","",(S$4-S310+2+S312))),"")</f>
        <v/>
      </c>
      <c r="T313" s="111" t="str">
        <f aca="false">IFERROR(IF((T$4-T310+2+T312)&lt;0,0,IF(T310="","",(T$4-T310+2+T312))),"")</f>
        <v/>
      </c>
      <c r="U313" s="111" t="str">
        <f aca="false">IFERROR(IF((U$4-U310+2+U312)&lt;0,0,IF(U310="","",(U$4-U310+2+U312))),"")</f>
        <v/>
      </c>
      <c r="V313" s="111" t="str">
        <f aca="false">IFERROR(IF((V$4-V310+2+V312)&lt;0,0,IF(V310="","",(V$4-V310+2+V312))),"")</f>
        <v/>
      </c>
      <c r="W313" s="111" t="str">
        <f aca="false">IFERROR(IF((W$4-W310+2+W312)&lt;0,0,IF(W310="","",(W$4-W310+2+W312))),"")</f>
        <v/>
      </c>
      <c r="X313" s="111" t="str">
        <f aca="false">IFERROR(IF((X$4-X310+2+X312)&lt;0,0,IF(X310="","",(X$4-X310+2+X312))),"")</f>
        <v/>
      </c>
      <c r="Y313" s="111" t="str">
        <f aca="false">IFERROR(IF((Y$4-Y310+2+Y312)&lt;0,0,IF(Y310="","",(Y$4-Y310+2+Y312))),"")</f>
        <v/>
      </c>
      <c r="Z313" s="124"/>
      <c r="AA313" s="18" t="n">
        <f aca="false">SUM(Q313:Y313)</f>
        <v>0</v>
      </c>
      <c r="AB313" s="124"/>
      <c r="AC313" s="111" t="str">
        <f aca="false">IFERROR(IF((AC$4-AC310+2+AC312)&lt;0,0,IF(AC310="","",(AC$4-AC310+2+AC312))),"")</f>
        <v/>
      </c>
      <c r="AD313" s="111" t="str">
        <f aca="false">IFERROR(IF((AD$4-AD310+2+AD312)&lt;0,0,IF(AD310="","",(AD$4-AD310+2+AD312))),"")</f>
        <v/>
      </c>
      <c r="AE313" s="111" t="str">
        <f aca="false">IFERROR(IF((AE$4-AE310+2+AE312)&lt;0,0,IF(AE310="","",(AE$4-AE310+2+AE312))),"")</f>
        <v/>
      </c>
      <c r="AF313" s="111" t="str">
        <f aca="false">IFERROR(IF((AF$4-AF310+2+AF312)&lt;0,0,IF(AF310="","",(AF$4-AF310+2+AF312))),"")</f>
        <v/>
      </c>
      <c r="AG313" s="111" t="str">
        <f aca="false">IFERROR(IF((AG$4-AG310+2+AG312)&lt;0,0,IF(AG310="","",(AG$4-AG310+2+AG312))),"")</f>
        <v/>
      </c>
      <c r="AH313" s="111" t="str">
        <f aca="false">IFERROR(IF((AH$4-AH310+2+AH312)&lt;0,0,IF(AH310="","",(AH$4-AH310+2+AH312))),"")</f>
        <v/>
      </c>
      <c r="AI313" s="111" t="str">
        <f aca="false">IFERROR(IF((AI$4-AI310+2+AI312)&lt;0,0,IF(AI310="","",(AI$4-AI310+2+AI312))),"")</f>
        <v/>
      </c>
      <c r="AJ313" s="111" t="str">
        <f aca="false">IFERROR(IF((AJ$4-AJ310+2+AJ312)&lt;0,0,IF(AJ310="","",(AJ$4-AJ310+2+AJ312))),"")</f>
        <v/>
      </c>
      <c r="AK313" s="111" t="str">
        <f aca="false">IFERROR(IF((AK$4-AK310+2+AK312)&lt;0,0,IF(AK310="","",(AK$4-AK310+2+AK312))),"")</f>
        <v/>
      </c>
      <c r="AL313" s="125"/>
      <c r="AM313" s="18" t="n">
        <f aca="false">SUM(AC313:AK313)</f>
        <v>0</v>
      </c>
      <c r="AN313" s="51"/>
      <c r="AO313" s="131" t="n">
        <f aca="false">SUM(AA313,AM313)</f>
        <v>0</v>
      </c>
    </row>
    <row r="314" customFormat="false" ht="17" hidden="false" customHeight="true" outlineLevel="0" collapsed="false">
      <c r="A314" s="132"/>
      <c r="B314" s="133"/>
    </row>
    <row r="315" customFormat="false" ht="17" hidden="false" customHeight="true" outlineLevel="0" collapsed="false">
      <c r="A315" s="132"/>
      <c r="B315" s="133"/>
      <c r="D315" s="113" t="s">
        <v>26</v>
      </c>
      <c r="E315" s="85"/>
      <c r="F315" s="86"/>
      <c r="G315" s="87" t="s">
        <v>24</v>
      </c>
      <c r="H315" s="87" t="s">
        <v>9</v>
      </c>
      <c r="I315" s="87" t="s">
        <v>10</v>
      </c>
      <c r="J315" s="87" t="s">
        <v>11</v>
      </c>
      <c r="K315" s="87" t="s">
        <v>12</v>
      </c>
      <c r="L315" s="88" t="s">
        <v>13</v>
      </c>
      <c r="M315" s="88" t="s">
        <v>14</v>
      </c>
      <c r="N315" s="88" t="s">
        <v>27</v>
      </c>
      <c r="O315" s="88" t="s">
        <v>28</v>
      </c>
      <c r="P315" s="114"/>
      <c r="Q315" s="115" t="n">
        <v>1</v>
      </c>
      <c r="R315" s="115" t="n">
        <v>2</v>
      </c>
      <c r="S315" s="115" t="n">
        <v>3</v>
      </c>
      <c r="T315" s="115" t="n">
        <v>4</v>
      </c>
      <c r="U315" s="115" t="n">
        <v>5</v>
      </c>
      <c r="V315" s="115" t="n">
        <v>6</v>
      </c>
      <c r="W315" s="115" t="n">
        <v>7</v>
      </c>
      <c r="X315" s="115" t="n">
        <v>8</v>
      </c>
      <c r="Y315" s="115" t="n">
        <v>9</v>
      </c>
      <c r="Z315" s="114"/>
      <c r="AA315" s="115" t="s">
        <v>1</v>
      </c>
      <c r="AB315" s="114"/>
      <c r="AC315" s="115" t="n">
        <v>10</v>
      </c>
      <c r="AD315" s="115" t="n">
        <v>11</v>
      </c>
      <c r="AE315" s="115" t="n">
        <v>12</v>
      </c>
      <c r="AF315" s="115" t="n">
        <v>13</v>
      </c>
      <c r="AG315" s="115" t="n">
        <v>14</v>
      </c>
      <c r="AH315" s="115" t="n">
        <v>15</v>
      </c>
      <c r="AI315" s="115" t="n">
        <v>16</v>
      </c>
      <c r="AJ315" s="115" t="n">
        <v>17</v>
      </c>
      <c r="AK315" s="115" t="n">
        <v>18</v>
      </c>
      <c r="AL315" s="30"/>
      <c r="AM315" s="115" t="s">
        <v>2</v>
      </c>
      <c r="AN315" s="32"/>
      <c r="AO315" s="116" t="s">
        <v>29</v>
      </c>
    </row>
    <row r="316" customFormat="false" ht="17" hidden="false" customHeight="true" outlineLevel="0" collapsed="false">
      <c r="A316" s="132" t="s">
        <v>87</v>
      </c>
      <c r="B316" s="133" t="n">
        <v>26.5</v>
      </c>
      <c r="D316" s="132" t="s">
        <v>87</v>
      </c>
      <c r="E316" s="90"/>
      <c r="F316" s="91"/>
      <c r="G316" s="120"/>
      <c r="H316" s="92" t="s">
        <v>31</v>
      </c>
      <c r="I316" s="92" t="s">
        <v>18</v>
      </c>
      <c r="J316" s="92" t="n">
        <v>72</v>
      </c>
      <c r="K316" s="92" t="n">
        <v>140</v>
      </c>
      <c r="L316" s="120" t="n">
        <v>12</v>
      </c>
      <c r="M316" s="94" t="n">
        <f aca="false">IF(L316="","X",(IFERROR(ROUND((L316*K316/113)+J316-$AO$4,0),"X")))</f>
        <v>33</v>
      </c>
      <c r="N316" s="121" t="n">
        <v>1</v>
      </c>
      <c r="O316" s="95" t="n">
        <v>27</v>
      </c>
      <c r="P316" s="23"/>
      <c r="Q316" s="122"/>
      <c r="R316" s="122"/>
      <c r="S316" s="122"/>
      <c r="T316" s="122"/>
      <c r="U316" s="122"/>
      <c r="V316" s="122"/>
      <c r="W316" s="122"/>
      <c r="X316" s="122"/>
      <c r="Y316" s="122"/>
      <c r="Z316" s="15"/>
      <c r="AA316" s="18" t="n">
        <f aca="false">SUM(Q316:Y316)</f>
        <v>0</v>
      </c>
      <c r="AB316" s="15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5"/>
      <c r="AM316" s="18" t="n">
        <f aca="false">SUM(AC316:AK316)</f>
        <v>0</v>
      </c>
      <c r="AN316" s="23"/>
      <c r="AO316" s="123" t="n">
        <f aca="false">AM316+AA316</f>
        <v>0</v>
      </c>
    </row>
    <row r="317" customFormat="false" ht="17" hidden="false" customHeight="true" outlineLevel="0" collapsed="false">
      <c r="A317" s="132"/>
      <c r="B317" s="133"/>
      <c r="E317" s="97"/>
      <c r="F317" s="98"/>
      <c r="G317" s="98"/>
      <c r="H317" s="98"/>
      <c r="I317" s="98"/>
      <c r="J317" s="98"/>
      <c r="K317" s="98"/>
      <c r="L317" s="98"/>
      <c r="M317" s="99" t="s">
        <v>19</v>
      </c>
      <c r="N317" s="99"/>
      <c r="O317" s="99"/>
      <c r="P317" s="51"/>
      <c r="Q317" s="124" t="n">
        <f aca="false">IFERROR($O316-Q$5,"")</f>
        <v>12</v>
      </c>
      <c r="R317" s="124" t="n">
        <f aca="false">IFERROR($O316-R$5,"")</f>
        <v>24</v>
      </c>
      <c r="S317" s="124" t="n">
        <f aca="false">IFERROR($O316-S$5,"")</f>
        <v>10</v>
      </c>
      <c r="T317" s="124" t="n">
        <f aca="false">IFERROR($O316-T$5,"")</f>
        <v>26</v>
      </c>
      <c r="U317" s="124" t="n">
        <f aca="false">IFERROR($O316-U$5,"")</f>
        <v>14</v>
      </c>
      <c r="V317" s="124" t="n">
        <f aca="false">IFERROR($O316-V$5,"")</f>
        <v>16</v>
      </c>
      <c r="W317" s="124" t="n">
        <f aca="false">IFERROR($O316-W$5,"")</f>
        <v>20</v>
      </c>
      <c r="X317" s="124" t="n">
        <f aca="false">IFERROR($O316-X$5,"")</f>
        <v>22</v>
      </c>
      <c r="Y317" s="124" t="n">
        <f aca="false">IFERROR($O316-Y$5,"")</f>
        <v>18</v>
      </c>
      <c r="Z317" s="124"/>
      <c r="AA317" s="124"/>
      <c r="AB317" s="124"/>
      <c r="AC317" s="124" t="n">
        <f aca="false">IFERROR($O316-AC$5,"")</f>
        <v>11</v>
      </c>
      <c r="AD317" s="124" t="n">
        <f aca="false">IFERROR($O316-AD$5,"")</f>
        <v>23</v>
      </c>
      <c r="AE317" s="124" t="n">
        <f aca="false">IFERROR($O316-AE$5,"")</f>
        <v>9</v>
      </c>
      <c r="AF317" s="124" t="n">
        <f aca="false">IFERROR($O316-AF$5,"")</f>
        <v>25</v>
      </c>
      <c r="AG317" s="124" t="n">
        <f aca="false">IFERROR($O316-AG$5,"")</f>
        <v>13</v>
      </c>
      <c r="AH317" s="124" t="n">
        <f aca="false">IFERROR($O316-AH$5,"")</f>
        <v>15</v>
      </c>
      <c r="AI317" s="124" t="n">
        <f aca="false">IFERROR($O316-AI$5,"")</f>
        <v>19</v>
      </c>
      <c r="AJ317" s="124" t="n">
        <f aca="false">IFERROR($O316-AJ$5,"")</f>
        <v>21</v>
      </c>
      <c r="AK317" s="124" t="n">
        <f aca="false">IFERROR($O316-AK$5,"")</f>
        <v>17</v>
      </c>
      <c r="AL317" s="125"/>
      <c r="AM317" s="124"/>
      <c r="AN317" s="51"/>
      <c r="AO317" s="51"/>
    </row>
    <row r="318" customFormat="false" ht="17" hidden="false" customHeight="true" outlineLevel="0" collapsed="false">
      <c r="A318" s="132"/>
      <c r="B318" s="133"/>
      <c r="E318" s="97"/>
      <c r="F318" s="98"/>
      <c r="G318" s="98"/>
      <c r="H318" s="98"/>
      <c r="I318" s="98"/>
      <c r="J318" s="98"/>
      <c r="K318" s="98"/>
      <c r="L318" s="98"/>
      <c r="M318" s="126" t="s">
        <v>32</v>
      </c>
      <c r="N318" s="126"/>
      <c r="O318" s="127" t="s">
        <v>33</v>
      </c>
      <c r="P318" s="51"/>
      <c r="Q318" s="124" t="n">
        <f aca="false">IF(Q317="","",IF(Q317&lt;0,0,IF(Q317&lt;18,1,IF(Q317&lt;36,2,3))))</f>
        <v>1</v>
      </c>
      <c r="R318" s="124" t="n">
        <f aca="false">IF(R317="","",IF(R317&lt;0,0,IF(R317&lt;18,1,IF(R317&lt;36,2,3))))</f>
        <v>2</v>
      </c>
      <c r="S318" s="124" t="n">
        <f aca="false">IF(S317="","",IF(S317&lt;0,0,IF(S317&lt;18,1,IF(S317&lt;36,2,3))))</f>
        <v>1</v>
      </c>
      <c r="T318" s="124" t="n">
        <f aca="false">IF(T317="","",IF(T317&lt;0,0,IF(T317&lt;18,1,IF(T317&lt;36,2,3))))</f>
        <v>2</v>
      </c>
      <c r="U318" s="124" t="n">
        <f aca="false">IF(U317="","",IF(U317&lt;0,0,IF(U317&lt;18,1,IF(U317&lt;36,2,3))))</f>
        <v>1</v>
      </c>
      <c r="V318" s="124" t="n">
        <f aca="false">IF(V317="","",IF(V317&lt;0,0,IF(V317&lt;18,1,IF(V317&lt;36,2,3))))</f>
        <v>1</v>
      </c>
      <c r="W318" s="124" t="n">
        <f aca="false">IF(W317="","",IF(W317&lt;0,0,IF(W317&lt;18,1,IF(W317&lt;36,2,3))))</f>
        <v>2</v>
      </c>
      <c r="X318" s="124" t="n">
        <f aca="false">IF(X317="","",IF(X317&lt;0,0,IF(X317&lt;18,1,IF(X317&lt;36,2,3))))</f>
        <v>2</v>
      </c>
      <c r="Y318" s="124" t="n">
        <f aca="false">IF(Y317="","",IF(Y317&lt;0,0,IF(Y317&lt;18,1,IF(Y317&lt;36,2,3))))</f>
        <v>2</v>
      </c>
      <c r="Z318" s="124"/>
      <c r="AA318" s="124"/>
      <c r="AB318" s="124"/>
      <c r="AC318" s="124" t="n">
        <f aca="false">IF(AC317="","",IF(AC317&lt;0,0,IF(AC317&lt;18,1,IF(AC317&lt;36,2,3))))</f>
        <v>1</v>
      </c>
      <c r="AD318" s="124" t="n">
        <f aca="false">IF(AD317="","",IF(AD317&lt;0,0,IF(AD317&lt;18,1,IF(AD317&lt;36,2,3))))</f>
        <v>2</v>
      </c>
      <c r="AE318" s="124" t="n">
        <f aca="false">IF(AE317="","",IF(AE317&lt;0,0,IF(AE317&lt;18,1,IF(AE317&lt;36,2,3))))</f>
        <v>1</v>
      </c>
      <c r="AF318" s="124" t="n">
        <f aca="false">IF(AF317="","",IF(AF317&lt;0,0,IF(AF317&lt;18,1,IF(AF317&lt;36,2,3))))</f>
        <v>2</v>
      </c>
      <c r="AG318" s="124" t="n">
        <f aca="false">IF(AG317="","",IF(AG317&lt;0,0,IF(AG317&lt;18,1,IF(AG317&lt;36,2,3))))</f>
        <v>1</v>
      </c>
      <c r="AH318" s="124" t="n">
        <f aca="false">IF(AH317="","",IF(AH317&lt;0,0,IF(AH317&lt;18,1,IF(AH317&lt;36,2,3))))</f>
        <v>1</v>
      </c>
      <c r="AI318" s="124" t="n">
        <f aca="false">IF(AI317="","",IF(AI317&lt;0,0,IF(AI317&lt;18,1,IF(AI317&lt;36,2,3))))</f>
        <v>2</v>
      </c>
      <c r="AJ318" s="124" t="n">
        <f aca="false">IF(AJ317="","",IF(AJ317&lt;0,0,IF(AJ317&lt;18,1,IF(AJ317&lt;36,2,3))))</f>
        <v>2</v>
      </c>
      <c r="AK318" s="124" t="n">
        <f aca="false">IF(AK317="","",IF(AK317&lt;0,0,IF(AK317&lt;18,1,IF(AK317&lt;36,2,3))))</f>
        <v>1</v>
      </c>
      <c r="AL318" s="125"/>
      <c r="AM318" s="124"/>
      <c r="AN318" s="51"/>
      <c r="AO318" s="128" t="s">
        <v>34</v>
      </c>
    </row>
    <row r="319" customFormat="false" ht="17" hidden="false" customHeight="true" outlineLevel="0" collapsed="false">
      <c r="A319" s="132"/>
      <c r="B319" s="133"/>
      <c r="E319" s="97"/>
      <c r="F319" s="98"/>
      <c r="G319" s="98"/>
      <c r="H319" s="98"/>
      <c r="I319" s="98"/>
      <c r="J319" s="98"/>
      <c r="K319" s="98"/>
      <c r="L319" s="98"/>
      <c r="M319" s="129"/>
      <c r="N319" s="130" t="s">
        <v>35</v>
      </c>
      <c r="O319" s="92" t="s">
        <v>36</v>
      </c>
      <c r="P319" s="51"/>
      <c r="Q319" s="111" t="str">
        <f aca="false">IFERROR(IF((Q$4-Q316+2+Q318)&lt;0,0,IF(Q316="","",(Q$4-Q316+2+Q318))),"")</f>
        <v/>
      </c>
      <c r="R319" s="111" t="str">
        <f aca="false">IFERROR(IF((R$4-R316+2+R318)&lt;0,0,IF(R316="","",(R$4-R316+2+R318))),"")</f>
        <v/>
      </c>
      <c r="S319" s="111" t="str">
        <f aca="false">IFERROR(IF((S$4-S316+2+S318)&lt;0,0,IF(S316="","",(S$4-S316+2+S318))),"")</f>
        <v/>
      </c>
      <c r="T319" s="111" t="str">
        <f aca="false">IFERROR(IF((T$4-T316+2+T318)&lt;0,0,IF(T316="","",(T$4-T316+2+T318))),"")</f>
        <v/>
      </c>
      <c r="U319" s="111" t="str">
        <f aca="false">IFERROR(IF((U$4-U316+2+U318)&lt;0,0,IF(U316="","",(U$4-U316+2+U318))),"")</f>
        <v/>
      </c>
      <c r="V319" s="111" t="str">
        <f aca="false">IFERROR(IF((V$4-V316+2+V318)&lt;0,0,IF(V316="","",(V$4-V316+2+V318))),"")</f>
        <v/>
      </c>
      <c r="W319" s="111" t="str">
        <f aca="false">IFERROR(IF((W$4-W316+2+W318)&lt;0,0,IF(W316="","",(W$4-W316+2+W318))),"")</f>
        <v/>
      </c>
      <c r="X319" s="111" t="str">
        <f aca="false">IFERROR(IF((X$4-X316+2+X318)&lt;0,0,IF(X316="","",(X$4-X316+2+X318))),"")</f>
        <v/>
      </c>
      <c r="Y319" s="111" t="str">
        <f aca="false">IFERROR(IF((Y$4-Y316+2+Y318)&lt;0,0,IF(Y316="","",(Y$4-Y316+2+Y318))),"")</f>
        <v/>
      </c>
      <c r="Z319" s="124"/>
      <c r="AA319" s="18" t="n">
        <f aca="false">SUM(Q319:Y319)</f>
        <v>0</v>
      </c>
      <c r="AB319" s="124"/>
      <c r="AC319" s="111" t="str">
        <f aca="false">IFERROR(IF((AC$4-AC316+2+AC318)&lt;0,0,IF(AC316="","",(AC$4-AC316+2+AC318))),"")</f>
        <v/>
      </c>
      <c r="AD319" s="111" t="str">
        <f aca="false">IFERROR(IF((AD$4-AD316+2+AD318)&lt;0,0,IF(AD316="","",(AD$4-AD316+2+AD318))),"")</f>
        <v/>
      </c>
      <c r="AE319" s="111" t="str">
        <f aca="false">IFERROR(IF((AE$4-AE316+2+AE318)&lt;0,0,IF(AE316="","",(AE$4-AE316+2+AE318))),"")</f>
        <v/>
      </c>
      <c r="AF319" s="111" t="str">
        <f aca="false">IFERROR(IF((AF$4-AF316+2+AF318)&lt;0,0,IF(AF316="","",(AF$4-AF316+2+AF318))),"")</f>
        <v/>
      </c>
      <c r="AG319" s="111" t="str">
        <f aca="false">IFERROR(IF((AG$4-AG316+2+AG318)&lt;0,0,IF(AG316="","",(AG$4-AG316+2+AG318))),"")</f>
        <v/>
      </c>
      <c r="AH319" s="111" t="str">
        <f aca="false">IFERROR(IF((AH$4-AH316+2+AH318)&lt;0,0,IF(AH316="","",(AH$4-AH316+2+AH318))),"")</f>
        <v/>
      </c>
      <c r="AI319" s="111" t="str">
        <f aca="false">IFERROR(IF((AI$4-AI316+2+AI318)&lt;0,0,IF(AI316="","",(AI$4-AI316+2+AI318))),"")</f>
        <v/>
      </c>
      <c r="AJ319" s="111" t="str">
        <f aca="false">IFERROR(IF((AJ$4-AJ316+2+AJ318)&lt;0,0,IF(AJ316="","",(AJ$4-AJ316+2+AJ318))),"")</f>
        <v/>
      </c>
      <c r="AK319" s="111" t="str">
        <f aca="false">IFERROR(IF((AK$4-AK316+2+AK318)&lt;0,0,IF(AK316="","",(AK$4-AK316+2+AK318))),"")</f>
        <v/>
      </c>
      <c r="AL319" s="125"/>
      <c r="AM319" s="18" t="n">
        <f aca="false">SUM(AC319:AK319)</f>
        <v>0</v>
      </c>
      <c r="AN319" s="51"/>
      <c r="AO319" s="131" t="n">
        <f aca="false">SUM(AA319,AM319)</f>
        <v>0</v>
      </c>
    </row>
    <row r="320" customFormat="false" ht="17" hidden="false" customHeight="true" outlineLevel="0" collapsed="false">
      <c r="A320" s="132"/>
      <c r="B320" s="133"/>
    </row>
    <row r="321" customFormat="false" ht="17" hidden="false" customHeight="true" outlineLevel="0" collapsed="false">
      <c r="A321" s="132"/>
      <c r="B321" s="133"/>
      <c r="D321" s="113" t="s">
        <v>26</v>
      </c>
      <c r="E321" s="85"/>
      <c r="F321" s="86"/>
      <c r="G321" s="87" t="s">
        <v>24</v>
      </c>
      <c r="H321" s="87" t="s">
        <v>9</v>
      </c>
      <c r="I321" s="87" t="s">
        <v>10</v>
      </c>
      <c r="J321" s="87" t="s">
        <v>11</v>
      </c>
      <c r="K321" s="87" t="s">
        <v>12</v>
      </c>
      <c r="L321" s="88" t="s">
        <v>13</v>
      </c>
      <c r="M321" s="88" t="s">
        <v>14</v>
      </c>
      <c r="N321" s="88" t="s">
        <v>27</v>
      </c>
      <c r="O321" s="88" t="s">
        <v>28</v>
      </c>
      <c r="P321" s="114"/>
      <c r="Q321" s="115" t="n">
        <v>1</v>
      </c>
      <c r="R321" s="115" t="n">
        <v>2</v>
      </c>
      <c r="S321" s="115" t="n">
        <v>3</v>
      </c>
      <c r="T321" s="115" t="n">
        <v>4</v>
      </c>
      <c r="U321" s="115" t="n">
        <v>5</v>
      </c>
      <c r="V321" s="115" t="n">
        <v>6</v>
      </c>
      <c r="W321" s="115" t="n">
        <v>7</v>
      </c>
      <c r="X321" s="115" t="n">
        <v>8</v>
      </c>
      <c r="Y321" s="115" t="n">
        <v>9</v>
      </c>
      <c r="Z321" s="114"/>
      <c r="AA321" s="115" t="s">
        <v>1</v>
      </c>
      <c r="AB321" s="114"/>
      <c r="AC321" s="115" t="n">
        <v>10</v>
      </c>
      <c r="AD321" s="115" t="n">
        <v>11</v>
      </c>
      <c r="AE321" s="115" t="n">
        <v>12</v>
      </c>
      <c r="AF321" s="115" t="n">
        <v>13</v>
      </c>
      <c r="AG321" s="115" t="n">
        <v>14</v>
      </c>
      <c r="AH321" s="115" t="n">
        <v>15</v>
      </c>
      <c r="AI321" s="115" t="n">
        <v>16</v>
      </c>
      <c r="AJ321" s="115" t="n">
        <v>17</v>
      </c>
      <c r="AK321" s="115" t="n">
        <v>18</v>
      </c>
      <c r="AL321" s="30"/>
      <c r="AM321" s="115" t="s">
        <v>2</v>
      </c>
      <c r="AN321" s="32"/>
      <c r="AO321" s="116" t="s">
        <v>29</v>
      </c>
    </row>
    <row r="322" customFormat="false" ht="17" hidden="false" customHeight="true" outlineLevel="0" collapsed="false">
      <c r="A322" s="137" t="s">
        <v>88</v>
      </c>
      <c r="B322" s="133" t="n">
        <v>26</v>
      </c>
      <c r="D322" s="137" t="s">
        <v>88</v>
      </c>
      <c r="E322" s="90"/>
      <c r="F322" s="91"/>
      <c r="G322" s="120"/>
      <c r="H322" s="92" t="s">
        <v>31</v>
      </c>
      <c r="I322" s="92" t="s">
        <v>18</v>
      </c>
      <c r="J322" s="92" t="n">
        <v>72</v>
      </c>
      <c r="K322" s="92" t="n">
        <v>140</v>
      </c>
      <c r="L322" s="120" t="n">
        <v>12</v>
      </c>
      <c r="M322" s="94" t="n">
        <f aca="false">IF(L322="","X",(IFERROR(ROUND((L322*K322/113)+J322-$AO$4,0),"X")))</f>
        <v>33</v>
      </c>
      <c r="N322" s="121" t="n">
        <v>1</v>
      </c>
      <c r="O322" s="95" t="n">
        <v>26</v>
      </c>
      <c r="P322" s="23"/>
      <c r="Q322" s="122"/>
      <c r="R322" s="122"/>
      <c r="S322" s="122"/>
      <c r="T322" s="122"/>
      <c r="U322" s="122"/>
      <c r="V322" s="122"/>
      <c r="W322" s="122"/>
      <c r="X322" s="122"/>
      <c r="Y322" s="122"/>
      <c r="Z322" s="15"/>
      <c r="AA322" s="18" t="n">
        <f aca="false">SUM(Q322:Y322)</f>
        <v>0</v>
      </c>
      <c r="AB322" s="15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5"/>
      <c r="AM322" s="18" t="n">
        <f aca="false">SUM(AC322:AK322)</f>
        <v>0</v>
      </c>
      <c r="AN322" s="23"/>
      <c r="AO322" s="123" t="n">
        <f aca="false">AM322+AA322</f>
        <v>0</v>
      </c>
    </row>
    <row r="323" customFormat="false" ht="17" hidden="false" customHeight="true" outlineLevel="0" collapsed="false">
      <c r="A323" s="137"/>
      <c r="B323" s="133"/>
      <c r="E323" s="97"/>
      <c r="F323" s="98"/>
      <c r="G323" s="98"/>
      <c r="H323" s="98"/>
      <c r="I323" s="98"/>
      <c r="J323" s="98"/>
      <c r="K323" s="98"/>
      <c r="L323" s="98"/>
      <c r="M323" s="99" t="s">
        <v>19</v>
      </c>
      <c r="N323" s="99"/>
      <c r="O323" s="134"/>
      <c r="P323" s="51"/>
      <c r="Q323" s="124" t="n">
        <f aca="false">IFERROR($O322-Q$5,"")</f>
        <v>11</v>
      </c>
      <c r="R323" s="124" t="n">
        <f aca="false">IFERROR($O322-R$5,"")</f>
        <v>23</v>
      </c>
      <c r="S323" s="124" t="n">
        <f aca="false">IFERROR($O322-S$5,"")</f>
        <v>9</v>
      </c>
      <c r="T323" s="124" t="n">
        <f aca="false">IFERROR($O322-T$5,"")</f>
        <v>25</v>
      </c>
      <c r="U323" s="124" t="n">
        <f aca="false">IFERROR($O322-U$5,"")</f>
        <v>13</v>
      </c>
      <c r="V323" s="124" t="n">
        <f aca="false">IFERROR($O322-V$5,"")</f>
        <v>15</v>
      </c>
      <c r="W323" s="124" t="n">
        <f aca="false">IFERROR($O322-W$5,"")</f>
        <v>19</v>
      </c>
      <c r="X323" s="124" t="n">
        <f aca="false">IFERROR($O322-X$5,"")</f>
        <v>21</v>
      </c>
      <c r="Y323" s="124" t="n">
        <f aca="false">IFERROR($O322-Y$5,"")</f>
        <v>17</v>
      </c>
      <c r="Z323" s="124"/>
      <c r="AA323" s="124"/>
      <c r="AB323" s="124"/>
      <c r="AC323" s="124" t="n">
        <f aca="false">IFERROR($O322-AC$5,"")</f>
        <v>10</v>
      </c>
      <c r="AD323" s="124" t="n">
        <f aca="false">IFERROR($O322-AD$5,"")</f>
        <v>22</v>
      </c>
      <c r="AE323" s="124" t="n">
        <f aca="false">IFERROR($O322-AE$5,"")</f>
        <v>8</v>
      </c>
      <c r="AF323" s="124" t="n">
        <f aca="false">IFERROR($O322-AF$5,"")</f>
        <v>24</v>
      </c>
      <c r="AG323" s="124" t="n">
        <f aca="false">IFERROR($O322-AG$5,"")</f>
        <v>12</v>
      </c>
      <c r="AH323" s="124" t="n">
        <f aca="false">IFERROR($O322-AH$5,"")</f>
        <v>14</v>
      </c>
      <c r="AI323" s="124" t="n">
        <f aca="false">IFERROR($O322-AI$5,"")</f>
        <v>18</v>
      </c>
      <c r="AJ323" s="124" t="n">
        <f aca="false">IFERROR($O322-AJ$5,"")</f>
        <v>20</v>
      </c>
      <c r="AK323" s="124" t="n">
        <f aca="false">IFERROR($O322-AK$5,"")</f>
        <v>16</v>
      </c>
      <c r="AL323" s="125"/>
      <c r="AM323" s="124"/>
      <c r="AN323" s="51"/>
      <c r="AO323" s="51"/>
    </row>
    <row r="324" customFormat="false" ht="17" hidden="false" customHeight="true" outlineLevel="0" collapsed="false">
      <c r="A324" s="137"/>
      <c r="B324" s="133"/>
      <c r="E324" s="97"/>
      <c r="F324" s="98"/>
      <c r="G324" s="98"/>
      <c r="H324" s="98"/>
      <c r="I324" s="98"/>
      <c r="J324" s="98"/>
      <c r="K324" s="98"/>
      <c r="L324" s="98"/>
      <c r="M324" s="126" t="s">
        <v>32</v>
      </c>
      <c r="N324" s="126"/>
      <c r="O324" s="127" t="s">
        <v>33</v>
      </c>
      <c r="P324" s="51"/>
      <c r="Q324" s="124" t="n">
        <f aca="false">IF(Q323="","",IF(Q323&lt;0,0,IF(Q323&lt;18,1,IF(Q323&lt;36,2,3))))</f>
        <v>1</v>
      </c>
      <c r="R324" s="124" t="n">
        <f aca="false">IF(R323="","",IF(R323&lt;0,0,IF(R323&lt;18,1,IF(R323&lt;36,2,3))))</f>
        <v>2</v>
      </c>
      <c r="S324" s="124" t="n">
        <f aca="false">IF(S323="","",IF(S323&lt;0,0,IF(S323&lt;18,1,IF(S323&lt;36,2,3))))</f>
        <v>1</v>
      </c>
      <c r="T324" s="124" t="n">
        <f aca="false">IF(T323="","",IF(T323&lt;0,0,IF(T323&lt;18,1,IF(T323&lt;36,2,3))))</f>
        <v>2</v>
      </c>
      <c r="U324" s="124" t="n">
        <f aca="false">IF(U323="","",IF(U323&lt;0,0,IF(U323&lt;18,1,IF(U323&lt;36,2,3))))</f>
        <v>1</v>
      </c>
      <c r="V324" s="124" t="n">
        <f aca="false">IF(V323="","",IF(V323&lt;0,0,IF(V323&lt;18,1,IF(V323&lt;36,2,3))))</f>
        <v>1</v>
      </c>
      <c r="W324" s="124" t="n">
        <f aca="false">IF(W323="","",IF(W323&lt;0,0,IF(W323&lt;18,1,IF(W323&lt;36,2,3))))</f>
        <v>2</v>
      </c>
      <c r="X324" s="124" t="n">
        <f aca="false">IF(X323="","",IF(X323&lt;0,0,IF(X323&lt;18,1,IF(X323&lt;36,2,3))))</f>
        <v>2</v>
      </c>
      <c r="Y324" s="124" t="n">
        <f aca="false">IF(Y323="","",IF(Y323&lt;0,0,IF(Y323&lt;18,1,IF(Y323&lt;36,2,3))))</f>
        <v>1</v>
      </c>
      <c r="Z324" s="124"/>
      <c r="AA324" s="124"/>
      <c r="AB324" s="124"/>
      <c r="AC324" s="124" t="n">
        <f aca="false">IF(AC323="","",IF(AC323&lt;0,0,IF(AC323&lt;18,1,IF(AC323&lt;36,2,3))))</f>
        <v>1</v>
      </c>
      <c r="AD324" s="124" t="n">
        <f aca="false">IF(AD323="","",IF(AD323&lt;0,0,IF(AD323&lt;18,1,IF(AD323&lt;36,2,3))))</f>
        <v>2</v>
      </c>
      <c r="AE324" s="124" t="n">
        <f aca="false">IF(AE323="","",IF(AE323&lt;0,0,IF(AE323&lt;18,1,IF(AE323&lt;36,2,3))))</f>
        <v>1</v>
      </c>
      <c r="AF324" s="124" t="n">
        <f aca="false">IF(AF323="","",IF(AF323&lt;0,0,IF(AF323&lt;18,1,IF(AF323&lt;36,2,3))))</f>
        <v>2</v>
      </c>
      <c r="AG324" s="124" t="n">
        <f aca="false">IF(AG323="","",IF(AG323&lt;0,0,IF(AG323&lt;18,1,IF(AG323&lt;36,2,3))))</f>
        <v>1</v>
      </c>
      <c r="AH324" s="124" t="n">
        <f aca="false">IF(AH323="","",IF(AH323&lt;0,0,IF(AH323&lt;18,1,IF(AH323&lt;36,2,3))))</f>
        <v>1</v>
      </c>
      <c r="AI324" s="124" t="n">
        <f aca="false">IF(AI323="","",IF(AI323&lt;0,0,IF(AI323&lt;18,1,IF(AI323&lt;36,2,3))))</f>
        <v>2</v>
      </c>
      <c r="AJ324" s="124" t="n">
        <f aca="false">IF(AJ323="","",IF(AJ323&lt;0,0,IF(AJ323&lt;18,1,IF(AJ323&lt;36,2,3))))</f>
        <v>2</v>
      </c>
      <c r="AK324" s="124" t="n">
        <f aca="false">IF(AK323="","",IF(AK323&lt;0,0,IF(AK323&lt;18,1,IF(AK323&lt;36,2,3))))</f>
        <v>1</v>
      </c>
      <c r="AL324" s="125"/>
      <c r="AM324" s="124"/>
      <c r="AN324" s="51"/>
      <c r="AO324" s="128" t="s">
        <v>34</v>
      </c>
    </row>
    <row r="325" customFormat="false" ht="17" hidden="false" customHeight="true" outlineLevel="0" collapsed="false">
      <c r="A325" s="137"/>
      <c r="B325" s="133"/>
      <c r="E325" s="97"/>
      <c r="F325" s="98"/>
      <c r="G325" s="98"/>
      <c r="H325" s="98"/>
      <c r="I325" s="98"/>
      <c r="J325" s="98"/>
      <c r="K325" s="98"/>
      <c r="L325" s="98"/>
      <c r="M325" s="129"/>
      <c r="N325" s="130" t="s">
        <v>35</v>
      </c>
      <c r="O325" s="92" t="s">
        <v>36</v>
      </c>
      <c r="P325" s="51"/>
      <c r="Q325" s="111" t="str">
        <f aca="false">IFERROR(IF((Q$4-Q322+2+Q324)&lt;0,0,IF(Q322="","",(Q$4-Q322+2+Q324))),"")</f>
        <v/>
      </c>
      <c r="R325" s="111" t="str">
        <f aca="false">IFERROR(IF((R$4-R322+2+R324)&lt;0,0,IF(R322="","",(R$4-R322+2+R324))),"")</f>
        <v/>
      </c>
      <c r="S325" s="111" t="str">
        <f aca="false">IFERROR(IF((S$4-S322+2+S324)&lt;0,0,IF(S322="","",(S$4-S322+2+S324))),"")</f>
        <v/>
      </c>
      <c r="T325" s="111" t="str">
        <f aca="false">IFERROR(IF((T$4-T322+2+T324)&lt;0,0,IF(T322="","",(T$4-T322+2+T324))),"")</f>
        <v/>
      </c>
      <c r="U325" s="111" t="str">
        <f aca="false">IFERROR(IF((U$4-U322+2+U324)&lt;0,0,IF(U322="","",(U$4-U322+2+U324))),"")</f>
        <v/>
      </c>
      <c r="V325" s="111" t="str">
        <f aca="false">IFERROR(IF((V$4-V322+2+V324)&lt;0,0,IF(V322="","",(V$4-V322+2+V324))),"")</f>
        <v/>
      </c>
      <c r="W325" s="111" t="str">
        <f aca="false">IFERROR(IF((W$4-W322+2+W324)&lt;0,0,IF(W322="","",(W$4-W322+2+W324))),"")</f>
        <v/>
      </c>
      <c r="X325" s="111" t="str">
        <f aca="false">IFERROR(IF((X$4-X322+2+X324)&lt;0,0,IF(X322="","",(X$4-X322+2+X324))),"")</f>
        <v/>
      </c>
      <c r="Y325" s="111" t="str">
        <f aca="false">IFERROR(IF((Y$4-Y322+2+Y324)&lt;0,0,IF(Y322="","",(Y$4-Y322+2+Y324))),"")</f>
        <v/>
      </c>
      <c r="Z325" s="124"/>
      <c r="AA325" s="18" t="n">
        <f aca="false">SUM(Q325:Y325)</f>
        <v>0</v>
      </c>
      <c r="AB325" s="124"/>
      <c r="AC325" s="111" t="str">
        <f aca="false">IFERROR(IF((AC$4-AC322+2+AC324)&lt;0,0,IF(AC322="","",(AC$4-AC322+2+AC324))),"")</f>
        <v/>
      </c>
      <c r="AD325" s="111" t="str">
        <f aca="false">IFERROR(IF((AD$4-AD322+2+AD324)&lt;0,0,IF(AD322="","",(AD$4-AD322+2+AD324))),"")</f>
        <v/>
      </c>
      <c r="AE325" s="111" t="str">
        <f aca="false">IFERROR(IF((AE$4-AE322+2+AE324)&lt;0,0,IF(AE322="","",(AE$4-AE322+2+AE324))),"")</f>
        <v/>
      </c>
      <c r="AF325" s="111" t="str">
        <f aca="false">IFERROR(IF((AF$4-AF322+2+AF324)&lt;0,0,IF(AF322="","",(AF$4-AF322+2+AF324))),"")</f>
        <v/>
      </c>
      <c r="AG325" s="111" t="str">
        <f aca="false">IFERROR(IF((AG$4-AG322+2+AG324)&lt;0,0,IF(AG322="","",(AG$4-AG322+2+AG324))),"")</f>
        <v/>
      </c>
      <c r="AH325" s="111" t="str">
        <f aca="false">IFERROR(IF((AH$4-AH322+2+AH324)&lt;0,0,IF(AH322="","",(AH$4-AH322+2+AH324))),"")</f>
        <v/>
      </c>
      <c r="AI325" s="111" t="str">
        <f aca="false">IFERROR(IF((AI$4-AI322+2+AI324)&lt;0,0,IF(AI322="","",(AI$4-AI322+2+AI324))),"")</f>
        <v/>
      </c>
      <c r="AJ325" s="111" t="str">
        <f aca="false">IFERROR(IF((AJ$4-AJ322+2+AJ324)&lt;0,0,IF(AJ322="","",(AJ$4-AJ322+2+AJ324))),"")</f>
        <v/>
      </c>
      <c r="AK325" s="111" t="str">
        <f aca="false">IFERROR(IF((AK$4-AK322+2+AK324)&lt;0,0,IF(AK322="","",(AK$4-AK322+2+AK324))),"")</f>
        <v/>
      </c>
      <c r="AL325" s="125"/>
      <c r="AM325" s="18" t="n">
        <f aca="false">SUM(AC325:AK325)</f>
        <v>0</v>
      </c>
      <c r="AN325" s="51"/>
      <c r="AO325" s="131" t="n">
        <f aca="false">SUM(AA325,AM325)</f>
        <v>0</v>
      </c>
    </row>
    <row r="326" customFormat="false" ht="17" hidden="false" customHeight="true" outlineLevel="0" collapsed="false">
      <c r="A326" s="137"/>
      <c r="B326" s="133"/>
    </row>
    <row r="327" customFormat="false" ht="17" hidden="false" customHeight="true" outlineLevel="0" collapsed="false">
      <c r="A327" s="137"/>
      <c r="B327" s="133"/>
      <c r="D327" s="113" t="s">
        <v>26</v>
      </c>
      <c r="E327" s="85"/>
      <c r="F327" s="86"/>
      <c r="G327" s="87" t="s">
        <v>24</v>
      </c>
      <c r="H327" s="87" t="s">
        <v>9</v>
      </c>
      <c r="I327" s="87" t="s">
        <v>10</v>
      </c>
      <c r="J327" s="87" t="s">
        <v>11</v>
      </c>
      <c r="K327" s="87" t="s">
        <v>12</v>
      </c>
      <c r="L327" s="88" t="s">
        <v>13</v>
      </c>
      <c r="M327" s="88" t="s">
        <v>14</v>
      </c>
      <c r="N327" s="88" t="s">
        <v>27</v>
      </c>
      <c r="O327" s="88" t="s">
        <v>28</v>
      </c>
      <c r="P327" s="114"/>
      <c r="Q327" s="115" t="n">
        <v>1</v>
      </c>
      <c r="R327" s="115" t="n">
        <v>2</v>
      </c>
      <c r="S327" s="115" t="n">
        <v>3</v>
      </c>
      <c r="T327" s="115" t="n">
        <v>4</v>
      </c>
      <c r="U327" s="115" t="n">
        <v>5</v>
      </c>
      <c r="V327" s="115" t="n">
        <v>6</v>
      </c>
      <c r="W327" s="115" t="n">
        <v>7</v>
      </c>
      <c r="X327" s="115" t="n">
        <v>8</v>
      </c>
      <c r="Y327" s="115" t="n">
        <v>9</v>
      </c>
      <c r="Z327" s="114"/>
      <c r="AA327" s="115" t="s">
        <v>1</v>
      </c>
      <c r="AB327" s="114"/>
      <c r="AC327" s="115" t="n">
        <v>10</v>
      </c>
      <c r="AD327" s="115" t="n">
        <v>11</v>
      </c>
      <c r="AE327" s="115" t="n">
        <v>12</v>
      </c>
      <c r="AF327" s="115" t="n">
        <v>13</v>
      </c>
      <c r="AG327" s="115" t="n">
        <v>14</v>
      </c>
      <c r="AH327" s="115" t="n">
        <v>15</v>
      </c>
      <c r="AI327" s="115" t="n">
        <v>16</v>
      </c>
      <c r="AJ327" s="115" t="n">
        <v>17</v>
      </c>
      <c r="AK327" s="115" t="n">
        <v>18</v>
      </c>
      <c r="AL327" s="30"/>
      <c r="AM327" s="115" t="s">
        <v>2</v>
      </c>
      <c r="AN327" s="32"/>
      <c r="AO327" s="116" t="s">
        <v>29</v>
      </c>
    </row>
    <row r="328" customFormat="false" ht="17" hidden="false" customHeight="true" outlineLevel="0" collapsed="false">
      <c r="A328" s="132" t="s">
        <v>89</v>
      </c>
      <c r="B328" s="133" t="n">
        <v>14.5</v>
      </c>
      <c r="D328" s="132" t="s">
        <v>89</v>
      </c>
      <c r="E328" s="90"/>
      <c r="F328" s="91"/>
      <c r="G328" s="120"/>
      <c r="H328" s="92" t="s">
        <v>31</v>
      </c>
      <c r="I328" s="92" t="s">
        <v>18</v>
      </c>
      <c r="J328" s="92" t="n">
        <v>72</v>
      </c>
      <c r="K328" s="92" t="n">
        <v>140</v>
      </c>
      <c r="L328" s="120" t="n">
        <v>12</v>
      </c>
      <c r="M328" s="94" t="n">
        <f aca="false">IF(L328="","X",(IFERROR(ROUND((L328*K328/113)+J328-$AO$4,0),"X")))</f>
        <v>33</v>
      </c>
      <c r="N328" s="121" t="n">
        <v>1</v>
      </c>
      <c r="O328" s="95" t="n">
        <v>15</v>
      </c>
      <c r="P328" s="23"/>
      <c r="Q328" s="122"/>
      <c r="R328" s="122"/>
      <c r="S328" s="122"/>
      <c r="T328" s="122"/>
      <c r="U328" s="122"/>
      <c r="V328" s="122"/>
      <c r="W328" s="122"/>
      <c r="X328" s="122"/>
      <c r="Y328" s="122"/>
      <c r="Z328" s="15"/>
      <c r="AA328" s="18" t="n">
        <f aca="false">SUM(Q328:Y328)</f>
        <v>0</v>
      </c>
      <c r="AB328" s="15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5"/>
      <c r="AM328" s="18" t="n">
        <f aca="false">SUM(AC328:AK328)</f>
        <v>0</v>
      </c>
      <c r="AN328" s="23"/>
      <c r="AO328" s="123" t="n">
        <f aca="false">AM328+AA328</f>
        <v>0</v>
      </c>
    </row>
    <row r="329" customFormat="false" ht="17" hidden="false" customHeight="true" outlineLevel="0" collapsed="false">
      <c r="A329" s="132"/>
      <c r="B329" s="133"/>
      <c r="E329" s="97"/>
      <c r="F329" s="98"/>
      <c r="G329" s="98"/>
      <c r="H329" s="98"/>
      <c r="I329" s="98"/>
      <c r="J329" s="98"/>
      <c r="K329" s="98"/>
      <c r="L329" s="98"/>
      <c r="M329" s="99" t="s">
        <v>19</v>
      </c>
      <c r="N329" s="99"/>
      <c r="O329" s="99"/>
      <c r="P329" s="51"/>
      <c r="Q329" s="124" t="n">
        <f aca="false">IFERROR($O328-Q$5,"")</f>
        <v>0</v>
      </c>
      <c r="R329" s="124" t="n">
        <f aca="false">IFERROR($O328-R$5,"")</f>
        <v>12</v>
      </c>
      <c r="S329" s="124" t="n">
        <f aca="false">IFERROR($O328-S$5,"")</f>
        <v>-2</v>
      </c>
      <c r="T329" s="124" t="n">
        <f aca="false">IFERROR($O328-T$5,"")</f>
        <v>14</v>
      </c>
      <c r="U329" s="124" t="n">
        <f aca="false">IFERROR($O328-U$5,"")</f>
        <v>2</v>
      </c>
      <c r="V329" s="124" t="n">
        <f aca="false">IFERROR($O328-V$5,"")</f>
        <v>4</v>
      </c>
      <c r="W329" s="124" t="n">
        <f aca="false">IFERROR($O328-W$5,"")</f>
        <v>8</v>
      </c>
      <c r="X329" s="124" t="n">
        <f aca="false">IFERROR($O328-X$5,"")</f>
        <v>10</v>
      </c>
      <c r="Y329" s="124" t="n">
        <f aca="false">IFERROR($O328-Y$5,"")</f>
        <v>6</v>
      </c>
      <c r="Z329" s="124"/>
      <c r="AA329" s="124"/>
      <c r="AB329" s="124"/>
      <c r="AC329" s="124" t="n">
        <f aca="false">IFERROR($O328-AC$5,"")</f>
        <v>-1</v>
      </c>
      <c r="AD329" s="124" t="n">
        <f aca="false">IFERROR($O328-AD$5,"")</f>
        <v>11</v>
      </c>
      <c r="AE329" s="124" t="n">
        <f aca="false">IFERROR($O328-AE$5,"")</f>
        <v>-3</v>
      </c>
      <c r="AF329" s="124" t="n">
        <f aca="false">IFERROR($O328-AF$5,"")</f>
        <v>13</v>
      </c>
      <c r="AG329" s="124" t="n">
        <f aca="false">IFERROR($O328-AG$5,"")</f>
        <v>1</v>
      </c>
      <c r="AH329" s="124" t="n">
        <f aca="false">IFERROR($O328-AH$5,"")</f>
        <v>3</v>
      </c>
      <c r="AI329" s="124" t="n">
        <f aca="false">IFERROR($O328-AI$5,"")</f>
        <v>7</v>
      </c>
      <c r="AJ329" s="124" t="n">
        <f aca="false">IFERROR($O328-AJ$5,"")</f>
        <v>9</v>
      </c>
      <c r="AK329" s="124" t="n">
        <f aca="false">IFERROR($O328-AK$5,"")</f>
        <v>5</v>
      </c>
      <c r="AL329" s="125"/>
      <c r="AM329" s="124"/>
      <c r="AN329" s="51"/>
      <c r="AO329" s="51"/>
    </row>
    <row r="330" customFormat="false" ht="17" hidden="false" customHeight="true" outlineLevel="0" collapsed="false">
      <c r="A330" s="132"/>
      <c r="B330" s="133"/>
      <c r="E330" s="97"/>
      <c r="F330" s="98"/>
      <c r="G330" s="98"/>
      <c r="H330" s="98"/>
      <c r="I330" s="98"/>
      <c r="J330" s="98"/>
      <c r="K330" s="98"/>
      <c r="L330" s="98"/>
      <c r="M330" s="126" t="s">
        <v>32</v>
      </c>
      <c r="N330" s="126"/>
      <c r="O330" s="127" t="s">
        <v>33</v>
      </c>
      <c r="P330" s="51"/>
      <c r="Q330" s="124" t="n">
        <f aca="false">IF(Q329="","",IF(Q329&lt;0,0,IF(Q329&lt;18,1,IF(Q329&lt;36,2,3))))</f>
        <v>1</v>
      </c>
      <c r="R330" s="124" t="n">
        <f aca="false">IF(R329="","",IF(R329&lt;0,0,IF(R329&lt;18,1,IF(R329&lt;36,2,3))))</f>
        <v>1</v>
      </c>
      <c r="S330" s="124" t="n">
        <f aca="false">IF(S329="","",IF(S329&lt;0,0,IF(S329&lt;18,1,IF(S329&lt;36,2,3))))</f>
        <v>0</v>
      </c>
      <c r="T330" s="124" t="n">
        <f aca="false">IF(T329="","",IF(T329&lt;0,0,IF(T329&lt;18,1,IF(T329&lt;36,2,3))))</f>
        <v>1</v>
      </c>
      <c r="U330" s="124" t="n">
        <f aca="false">IF(U329="","",IF(U329&lt;0,0,IF(U329&lt;18,1,IF(U329&lt;36,2,3))))</f>
        <v>1</v>
      </c>
      <c r="V330" s="124" t="n">
        <f aca="false">IF(V329="","",IF(V329&lt;0,0,IF(V329&lt;18,1,IF(V329&lt;36,2,3))))</f>
        <v>1</v>
      </c>
      <c r="W330" s="124" t="n">
        <f aca="false">IF(W329="","",IF(W329&lt;0,0,IF(W329&lt;18,1,IF(W329&lt;36,2,3))))</f>
        <v>1</v>
      </c>
      <c r="X330" s="124" t="n">
        <f aca="false">IF(X329="","",IF(X329&lt;0,0,IF(X329&lt;18,1,IF(X329&lt;36,2,3))))</f>
        <v>1</v>
      </c>
      <c r="Y330" s="124" t="n">
        <f aca="false">IF(Y329="","",IF(Y329&lt;0,0,IF(Y329&lt;18,1,IF(Y329&lt;36,2,3))))</f>
        <v>1</v>
      </c>
      <c r="Z330" s="124"/>
      <c r="AA330" s="124"/>
      <c r="AB330" s="124"/>
      <c r="AC330" s="124" t="n">
        <f aca="false">IF(AC329="","",IF(AC329&lt;0,0,IF(AC329&lt;18,1,IF(AC329&lt;36,2,3))))</f>
        <v>0</v>
      </c>
      <c r="AD330" s="124" t="n">
        <f aca="false">IF(AD329="","",IF(AD329&lt;0,0,IF(AD329&lt;18,1,IF(AD329&lt;36,2,3))))</f>
        <v>1</v>
      </c>
      <c r="AE330" s="124" t="n">
        <f aca="false">IF(AE329="","",IF(AE329&lt;0,0,IF(AE329&lt;18,1,IF(AE329&lt;36,2,3))))</f>
        <v>0</v>
      </c>
      <c r="AF330" s="124" t="n">
        <f aca="false">IF(AF329="","",IF(AF329&lt;0,0,IF(AF329&lt;18,1,IF(AF329&lt;36,2,3))))</f>
        <v>1</v>
      </c>
      <c r="AG330" s="124" t="n">
        <f aca="false">IF(AG329="","",IF(AG329&lt;0,0,IF(AG329&lt;18,1,IF(AG329&lt;36,2,3))))</f>
        <v>1</v>
      </c>
      <c r="AH330" s="124" t="n">
        <f aca="false">IF(AH329="","",IF(AH329&lt;0,0,IF(AH329&lt;18,1,IF(AH329&lt;36,2,3))))</f>
        <v>1</v>
      </c>
      <c r="AI330" s="124" t="n">
        <f aca="false">IF(AI329="","",IF(AI329&lt;0,0,IF(AI329&lt;18,1,IF(AI329&lt;36,2,3))))</f>
        <v>1</v>
      </c>
      <c r="AJ330" s="124" t="n">
        <f aca="false">IF(AJ329="","",IF(AJ329&lt;0,0,IF(AJ329&lt;18,1,IF(AJ329&lt;36,2,3))))</f>
        <v>1</v>
      </c>
      <c r="AK330" s="124" t="n">
        <f aca="false">IF(AK329="","",IF(AK329&lt;0,0,IF(AK329&lt;18,1,IF(AK329&lt;36,2,3))))</f>
        <v>1</v>
      </c>
      <c r="AL330" s="125"/>
      <c r="AM330" s="124"/>
      <c r="AN330" s="51"/>
      <c r="AO330" s="128" t="s">
        <v>34</v>
      </c>
    </row>
    <row r="331" customFormat="false" ht="17" hidden="false" customHeight="true" outlineLevel="0" collapsed="false">
      <c r="A331" s="132"/>
      <c r="B331" s="133"/>
      <c r="E331" s="97"/>
      <c r="F331" s="98"/>
      <c r="G331" s="98"/>
      <c r="H331" s="98"/>
      <c r="I331" s="98"/>
      <c r="J331" s="98"/>
      <c r="K331" s="98"/>
      <c r="L331" s="98"/>
      <c r="M331" s="129"/>
      <c r="N331" s="130" t="s">
        <v>35</v>
      </c>
      <c r="O331" s="92" t="s">
        <v>36</v>
      </c>
      <c r="P331" s="51"/>
      <c r="Q331" s="111" t="str">
        <f aca="false">IFERROR(IF((Q$4-Q328+2+Q330)&lt;0,0,IF(Q328="","",(Q$4-Q328+2+Q330))),"")</f>
        <v/>
      </c>
      <c r="R331" s="111" t="str">
        <f aca="false">IFERROR(IF((R$4-R328+2+R330)&lt;0,0,IF(R328="","",(R$4-R328+2+R330))),"")</f>
        <v/>
      </c>
      <c r="S331" s="111" t="str">
        <f aca="false">IFERROR(IF((S$4-S328+2+S330)&lt;0,0,IF(S328="","",(S$4-S328+2+S330))),"")</f>
        <v/>
      </c>
      <c r="T331" s="111" t="str">
        <f aca="false">IFERROR(IF((T$4-T328+2+T330)&lt;0,0,IF(T328="","",(T$4-T328+2+T330))),"")</f>
        <v/>
      </c>
      <c r="U331" s="111" t="str">
        <f aca="false">IFERROR(IF((U$4-U328+2+U330)&lt;0,0,IF(U328="","",(U$4-U328+2+U330))),"")</f>
        <v/>
      </c>
      <c r="V331" s="111" t="str">
        <f aca="false">IFERROR(IF((V$4-V328+2+V330)&lt;0,0,IF(V328="","",(V$4-V328+2+V330))),"")</f>
        <v/>
      </c>
      <c r="W331" s="111" t="str">
        <f aca="false">IFERROR(IF((W$4-W328+2+W330)&lt;0,0,IF(W328="","",(W$4-W328+2+W330))),"")</f>
        <v/>
      </c>
      <c r="X331" s="111" t="str">
        <f aca="false">IFERROR(IF((X$4-X328+2+X330)&lt;0,0,IF(X328="","",(X$4-X328+2+X330))),"")</f>
        <v/>
      </c>
      <c r="Y331" s="111" t="str">
        <f aca="false">IFERROR(IF((Y$4-Y328+2+Y330)&lt;0,0,IF(Y328="","",(Y$4-Y328+2+Y330))),"")</f>
        <v/>
      </c>
      <c r="Z331" s="124"/>
      <c r="AA331" s="18" t="n">
        <f aca="false">SUM(Q331:Y331)</f>
        <v>0</v>
      </c>
      <c r="AB331" s="124"/>
      <c r="AC331" s="111" t="str">
        <f aca="false">IFERROR(IF((AC$4-AC328+2+AC330)&lt;0,0,IF(AC328="","",(AC$4-AC328+2+AC330))),"")</f>
        <v/>
      </c>
      <c r="AD331" s="111" t="str">
        <f aca="false">IFERROR(IF((AD$4-AD328+2+AD330)&lt;0,0,IF(AD328="","",(AD$4-AD328+2+AD330))),"")</f>
        <v/>
      </c>
      <c r="AE331" s="111" t="str">
        <f aca="false">IFERROR(IF((AE$4-AE328+2+AE330)&lt;0,0,IF(AE328="","",(AE$4-AE328+2+AE330))),"")</f>
        <v/>
      </c>
      <c r="AF331" s="111" t="str">
        <f aca="false">IFERROR(IF((AF$4-AF328+2+AF330)&lt;0,0,IF(AF328="","",(AF$4-AF328+2+AF330))),"")</f>
        <v/>
      </c>
      <c r="AG331" s="111" t="str">
        <f aca="false">IFERROR(IF((AG$4-AG328+2+AG330)&lt;0,0,IF(AG328="","",(AG$4-AG328+2+AG330))),"")</f>
        <v/>
      </c>
      <c r="AH331" s="111" t="str">
        <f aca="false">IFERROR(IF((AH$4-AH328+2+AH330)&lt;0,0,IF(AH328="","",(AH$4-AH328+2+AH330))),"")</f>
        <v/>
      </c>
      <c r="AI331" s="111" t="str">
        <f aca="false">IFERROR(IF((AI$4-AI328+2+AI330)&lt;0,0,IF(AI328="","",(AI$4-AI328+2+AI330))),"")</f>
        <v/>
      </c>
      <c r="AJ331" s="111" t="str">
        <f aca="false">IFERROR(IF((AJ$4-AJ328+2+AJ330)&lt;0,0,IF(AJ328="","",(AJ$4-AJ328+2+AJ330))),"")</f>
        <v/>
      </c>
      <c r="AK331" s="111" t="str">
        <f aca="false">IFERROR(IF((AK$4-AK328+2+AK330)&lt;0,0,IF(AK328="","",(AK$4-AK328+2+AK330))),"")</f>
        <v/>
      </c>
      <c r="AL331" s="125"/>
      <c r="AM331" s="18" t="n">
        <f aca="false">SUM(AC331:AK331)</f>
        <v>0</v>
      </c>
      <c r="AN331" s="51"/>
      <c r="AO331" s="131" t="n">
        <f aca="false">SUM(AA331,AM331)</f>
        <v>0</v>
      </c>
    </row>
    <row r="332" customFormat="false" ht="17" hidden="false" customHeight="true" outlineLevel="0" collapsed="false">
      <c r="A332" s="132"/>
      <c r="B332" s="133"/>
    </row>
    <row r="333" customFormat="false" ht="17" hidden="false" customHeight="true" outlineLevel="0" collapsed="false">
      <c r="A333" s="132"/>
      <c r="B333" s="133"/>
      <c r="D333" s="113" t="s">
        <v>26</v>
      </c>
      <c r="E333" s="85"/>
      <c r="F333" s="86"/>
      <c r="G333" s="87" t="s">
        <v>24</v>
      </c>
      <c r="H333" s="87" t="s">
        <v>9</v>
      </c>
      <c r="I333" s="87" t="s">
        <v>10</v>
      </c>
      <c r="J333" s="87" t="s">
        <v>11</v>
      </c>
      <c r="K333" s="87" t="s">
        <v>12</v>
      </c>
      <c r="L333" s="88" t="s">
        <v>13</v>
      </c>
      <c r="M333" s="88" t="s">
        <v>14</v>
      </c>
      <c r="N333" s="88" t="s">
        <v>27</v>
      </c>
      <c r="O333" s="88" t="s">
        <v>28</v>
      </c>
      <c r="P333" s="114"/>
      <c r="Q333" s="115" t="n">
        <v>1</v>
      </c>
      <c r="R333" s="115" t="n">
        <v>2</v>
      </c>
      <c r="S333" s="115" t="n">
        <v>3</v>
      </c>
      <c r="T333" s="115" t="n">
        <v>4</v>
      </c>
      <c r="U333" s="115" t="n">
        <v>5</v>
      </c>
      <c r="V333" s="115" t="n">
        <v>6</v>
      </c>
      <c r="W333" s="115" t="n">
        <v>7</v>
      </c>
      <c r="X333" s="115" t="n">
        <v>8</v>
      </c>
      <c r="Y333" s="115" t="n">
        <v>9</v>
      </c>
      <c r="Z333" s="114"/>
      <c r="AA333" s="115" t="s">
        <v>1</v>
      </c>
      <c r="AB333" s="114"/>
      <c r="AC333" s="115" t="n">
        <v>10</v>
      </c>
      <c r="AD333" s="115" t="n">
        <v>11</v>
      </c>
      <c r="AE333" s="115" t="n">
        <v>12</v>
      </c>
      <c r="AF333" s="115" t="n">
        <v>13</v>
      </c>
      <c r="AG333" s="115" t="n">
        <v>14</v>
      </c>
      <c r="AH333" s="115" t="n">
        <v>15</v>
      </c>
      <c r="AI333" s="115" t="n">
        <v>16</v>
      </c>
      <c r="AJ333" s="115" t="n">
        <v>17</v>
      </c>
      <c r="AK333" s="115" t="n">
        <v>18</v>
      </c>
      <c r="AL333" s="30"/>
      <c r="AM333" s="115" t="s">
        <v>2</v>
      </c>
      <c r="AN333" s="32"/>
      <c r="AO333" s="116" t="s">
        <v>29</v>
      </c>
    </row>
    <row r="334" customFormat="false" ht="17" hidden="false" customHeight="true" outlineLevel="0" collapsed="false">
      <c r="A334" s="132" t="s">
        <v>90</v>
      </c>
      <c r="B334" s="133" t="n">
        <v>26</v>
      </c>
      <c r="D334" s="132" t="s">
        <v>90</v>
      </c>
      <c r="E334" s="90"/>
      <c r="F334" s="91"/>
      <c r="G334" s="120"/>
      <c r="H334" s="92" t="s">
        <v>31</v>
      </c>
      <c r="I334" s="92" t="s">
        <v>18</v>
      </c>
      <c r="J334" s="92" t="n">
        <v>72</v>
      </c>
      <c r="K334" s="92" t="n">
        <v>140</v>
      </c>
      <c r="L334" s="120" t="n">
        <v>12</v>
      </c>
      <c r="M334" s="94" t="n">
        <f aca="false">IF(L334="","X",(IFERROR(ROUND((L334*K334/113)+J334-$AO$4,0),"X")))</f>
        <v>33</v>
      </c>
      <c r="N334" s="121" t="n">
        <v>1</v>
      </c>
      <c r="O334" s="95" t="n">
        <v>26</v>
      </c>
      <c r="P334" s="23"/>
      <c r="Q334" s="122"/>
      <c r="R334" s="122"/>
      <c r="S334" s="122"/>
      <c r="T334" s="122"/>
      <c r="U334" s="122"/>
      <c r="V334" s="122"/>
      <c r="W334" s="122"/>
      <c r="X334" s="122"/>
      <c r="Y334" s="122"/>
      <c r="Z334" s="15"/>
      <c r="AA334" s="18" t="n">
        <f aca="false">SUM(Q334:Y334)</f>
        <v>0</v>
      </c>
      <c r="AB334" s="15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5"/>
      <c r="AM334" s="18" t="n">
        <f aca="false">SUM(AC334:AK334)</f>
        <v>0</v>
      </c>
      <c r="AN334" s="23"/>
      <c r="AO334" s="123" t="n">
        <f aca="false">AM334+AA334</f>
        <v>0</v>
      </c>
    </row>
    <row r="335" customFormat="false" ht="17" hidden="false" customHeight="true" outlineLevel="0" collapsed="false">
      <c r="A335" s="132"/>
      <c r="B335" s="133"/>
      <c r="E335" s="97"/>
      <c r="F335" s="98"/>
      <c r="G335" s="98"/>
      <c r="H335" s="98"/>
      <c r="I335" s="98"/>
      <c r="J335" s="98"/>
      <c r="K335" s="98"/>
      <c r="L335" s="98"/>
      <c r="M335" s="99" t="s">
        <v>19</v>
      </c>
      <c r="N335" s="99"/>
      <c r="O335" s="134"/>
      <c r="P335" s="51"/>
      <c r="Q335" s="124" t="n">
        <f aca="false">IFERROR($O334-Q$5,"")</f>
        <v>11</v>
      </c>
      <c r="R335" s="124" t="n">
        <f aca="false">IFERROR($O334-R$5,"")</f>
        <v>23</v>
      </c>
      <c r="S335" s="124" t="n">
        <f aca="false">IFERROR($O334-S$5,"")</f>
        <v>9</v>
      </c>
      <c r="T335" s="124" t="n">
        <f aca="false">IFERROR($O334-T$5,"")</f>
        <v>25</v>
      </c>
      <c r="U335" s="124" t="n">
        <f aca="false">IFERROR($O334-U$5,"")</f>
        <v>13</v>
      </c>
      <c r="V335" s="124" t="n">
        <f aca="false">IFERROR($O334-V$5,"")</f>
        <v>15</v>
      </c>
      <c r="W335" s="124" t="n">
        <f aca="false">IFERROR($O334-W$5,"")</f>
        <v>19</v>
      </c>
      <c r="X335" s="124" t="n">
        <f aca="false">IFERROR($O334-X$5,"")</f>
        <v>21</v>
      </c>
      <c r="Y335" s="124" t="n">
        <f aca="false">IFERROR($O334-Y$5,"")</f>
        <v>17</v>
      </c>
      <c r="Z335" s="124"/>
      <c r="AA335" s="124"/>
      <c r="AB335" s="124"/>
      <c r="AC335" s="124" t="n">
        <f aca="false">IFERROR($O334-AC$5,"")</f>
        <v>10</v>
      </c>
      <c r="AD335" s="124" t="n">
        <f aca="false">IFERROR($O334-AD$5,"")</f>
        <v>22</v>
      </c>
      <c r="AE335" s="124" t="n">
        <f aca="false">IFERROR($O334-AE$5,"")</f>
        <v>8</v>
      </c>
      <c r="AF335" s="124" t="n">
        <f aca="false">IFERROR($O334-AF$5,"")</f>
        <v>24</v>
      </c>
      <c r="AG335" s="124" t="n">
        <f aca="false">IFERROR($O334-AG$5,"")</f>
        <v>12</v>
      </c>
      <c r="AH335" s="124" t="n">
        <f aca="false">IFERROR($O334-AH$5,"")</f>
        <v>14</v>
      </c>
      <c r="AI335" s="124" t="n">
        <f aca="false">IFERROR($O334-AI$5,"")</f>
        <v>18</v>
      </c>
      <c r="AJ335" s="124" t="n">
        <f aca="false">IFERROR($O334-AJ$5,"")</f>
        <v>20</v>
      </c>
      <c r="AK335" s="124" t="n">
        <f aca="false">IFERROR($O334-AK$5,"")</f>
        <v>16</v>
      </c>
      <c r="AL335" s="125"/>
      <c r="AM335" s="124"/>
      <c r="AN335" s="51"/>
      <c r="AO335" s="51"/>
    </row>
    <row r="336" customFormat="false" ht="17" hidden="false" customHeight="true" outlineLevel="0" collapsed="false">
      <c r="A336" s="132"/>
      <c r="B336" s="133"/>
      <c r="E336" s="97"/>
      <c r="F336" s="98"/>
      <c r="G336" s="98"/>
      <c r="H336" s="98"/>
      <c r="I336" s="98"/>
      <c r="J336" s="98"/>
      <c r="K336" s="98"/>
      <c r="L336" s="98"/>
      <c r="M336" s="126" t="s">
        <v>32</v>
      </c>
      <c r="N336" s="126"/>
      <c r="O336" s="127" t="s">
        <v>33</v>
      </c>
      <c r="P336" s="51"/>
      <c r="Q336" s="124" t="n">
        <f aca="false">IF(Q335="","",IF(Q335&lt;0,0,IF(Q335&lt;18,1,IF(Q335&lt;36,2,3))))</f>
        <v>1</v>
      </c>
      <c r="R336" s="124" t="n">
        <f aca="false">IF(R335="","",IF(R335&lt;0,0,IF(R335&lt;18,1,IF(R335&lt;36,2,3))))</f>
        <v>2</v>
      </c>
      <c r="S336" s="124" t="n">
        <f aca="false">IF(S335="","",IF(S335&lt;0,0,IF(S335&lt;18,1,IF(S335&lt;36,2,3))))</f>
        <v>1</v>
      </c>
      <c r="T336" s="124" t="n">
        <f aca="false">IF(T335="","",IF(T335&lt;0,0,IF(T335&lt;18,1,IF(T335&lt;36,2,3))))</f>
        <v>2</v>
      </c>
      <c r="U336" s="124" t="n">
        <f aca="false">IF(U335="","",IF(U335&lt;0,0,IF(U335&lt;18,1,IF(U335&lt;36,2,3))))</f>
        <v>1</v>
      </c>
      <c r="V336" s="124" t="n">
        <f aca="false">IF(V335="","",IF(V335&lt;0,0,IF(V335&lt;18,1,IF(V335&lt;36,2,3))))</f>
        <v>1</v>
      </c>
      <c r="W336" s="124" t="n">
        <f aca="false">IF(W335="","",IF(W335&lt;0,0,IF(W335&lt;18,1,IF(W335&lt;36,2,3))))</f>
        <v>2</v>
      </c>
      <c r="X336" s="124" t="n">
        <f aca="false">IF(X335="","",IF(X335&lt;0,0,IF(X335&lt;18,1,IF(X335&lt;36,2,3))))</f>
        <v>2</v>
      </c>
      <c r="Y336" s="124" t="n">
        <f aca="false">IF(Y335="","",IF(Y335&lt;0,0,IF(Y335&lt;18,1,IF(Y335&lt;36,2,3))))</f>
        <v>1</v>
      </c>
      <c r="Z336" s="124"/>
      <c r="AA336" s="124"/>
      <c r="AB336" s="124"/>
      <c r="AC336" s="124" t="n">
        <f aca="false">IF(AC335="","",IF(AC335&lt;0,0,IF(AC335&lt;18,1,IF(AC335&lt;36,2,3))))</f>
        <v>1</v>
      </c>
      <c r="AD336" s="124" t="n">
        <f aca="false">IF(AD335="","",IF(AD335&lt;0,0,IF(AD335&lt;18,1,IF(AD335&lt;36,2,3))))</f>
        <v>2</v>
      </c>
      <c r="AE336" s="124" t="n">
        <f aca="false">IF(AE335="","",IF(AE335&lt;0,0,IF(AE335&lt;18,1,IF(AE335&lt;36,2,3))))</f>
        <v>1</v>
      </c>
      <c r="AF336" s="124" t="n">
        <f aca="false">IF(AF335="","",IF(AF335&lt;0,0,IF(AF335&lt;18,1,IF(AF335&lt;36,2,3))))</f>
        <v>2</v>
      </c>
      <c r="AG336" s="124" t="n">
        <f aca="false">IF(AG335="","",IF(AG335&lt;0,0,IF(AG335&lt;18,1,IF(AG335&lt;36,2,3))))</f>
        <v>1</v>
      </c>
      <c r="AH336" s="124" t="n">
        <f aca="false">IF(AH335="","",IF(AH335&lt;0,0,IF(AH335&lt;18,1,IF(AH335&lt;36,2,3))))</f>
        <v>1</v>
      </c>
      <c r="AI336" s="124" t="n">
        <f aca="false">IF(AI335="","",IF(AI335&lt;0,0,IF(AI335&lt;18,1,IF(AI335&lt;36,2,3))))</f>
        <v>2</v>
      </c>
      <c r="AJ336" s="124" t="n">
        <f aca="false">IF(AJ335="","",IF(AJ335&lt;0,0,IF(AJ335&lt;18,1,IF(AJ335&lt;36,2,3))))</f>
        <v>2</v>
      </c>
      <c r="AK336" s="124" t="n">
        <f aca="false">IF(AK335="","",IF(AK335&lt;0,0,IF(AK335&lt;18,1,IF(AK335&lt;36,2,3))))</f>
        <v>1</v>
      </c>
      <c r="AL336" s="125"/>
      <c r="AM336" s="124"/>
      <c r="AN336" s="51"/>
      <c r="AO336" s="128" t="s">
        <v>34</v>
      </c>
    </row>
    <row r="337" customFormat="false" ht="17" hidden="false" customHeight="true" outlineLevel="0" collapsed="false">
      <c r="A337" s="132"/>
      <c r="B337" s="133"/>
      <c r="E337" s="97"/>
      <c r="F337" s="98"/>
      <c r="G337" s="98"/>
      <c r="H337" s="98"/>
      <c r="I337" s="98"/>
      <c r="J337" s="98"/>
      <c r="K337" s="98"/>
      <c r="L337" s="98"/>
      <c r="M337" s="129"/>
      <c r="N337" s="130" t="s">
        <v>35</v>
      </c>
      <c r="O337" s="92" t="s">
        <v>36</v>
      </c>
      <c r="P337" s="51"/>
      <c r="Q337" s="111" t="str">
        <f aca="false">IFERROR(IF((Q$4-Q334+2+Q336)&lt;0,0,IF(Q334="","",(Q$4-Q334+2+Q336))),"")</f>
        <v/>
      </c>
      <c r="R337" s="111" t="str">
        <f aca="false">IFERROR(IF((R$4-R334+2+R336)&lt;0,0,IF(R334="","",(R$4-R334+2+R336))),"")</f>
        <v/>
      </c>
      <c r="S337" s="111" t="str">
        <f aca="false">IFERROR(IF((S$4-S334+2+S336)&lt;0,0,IF(S334="","",(S$4-S334+2+S336))),"")</f>
        <v/>
      </c>
      <c r="T337" s="111" t="str">
        <f aca="false">IFERROR(IF((T$4-T334+2+T336)&lt;0,0,IF(T334="","",(T$4-T334+2+T336))),"")</f>
        <v/>
      </c>
      <c r="U337" s="111" t="str">
        <f aca="false">IFERROR(IF((U$4-U334+2+U336)&lt;0,0,IF(U334="","",(U$4-U334+2+U336))),"")</f>
        <v/>
      </c>
      <c r="V337" s="111" t="str">
        <f aca="false">IFERROR(IF((V$4-V334+2+V336)&lt;0,0,IF(V334="","",(V$4-V334+2+V336))),"")</f>
        <v/>
      </c>
      <c r="W337" s="111" t="str">
        <f aca="false">IFERROR(IF((W$4-W334+2+W336)&lt;0,0,IF(W334="","",(W$4-W334+2+W336))),"")</f>
        <v/>
      </c>
      <c r="X337" s="111" t="str">
        <f aca="false">IFERROR(IF((X$4-X334+2+X336)&lt;0,0,IF(X334="","",(X$4-X334+2+X336))),"")</f>
        <v/>
      </c>
      <c r="Y337" s="111" t="str">
        <f aca="false">IFERROR(IF((Y$4-Y334+2+Y336)&lt;0,0,IF(Y334="","",(Y$4-Y334+2+Y336))),"")</f>
        <v/>
      </c>
      <c r="Z337" s="124"/>
      <c r="AA337" s="18" t="n">
        <f aca="false">SUM(Q337:Y337)</f>
        <v>0</v>
      </c>
      <c r="AB337" s="124"/>
      <c r="AC337" s="111" t="str">
        <f aca="false">IFERROR(IF((AC$4-AC334+2+AC336)&lt;0,0,IF(AC334="","",(AC$4-AC334+2+AC336))),"")</f>
        <v/>
      </c>
      <c r="AD337" s="111" t="str">
        <f aca="false">IFERROR(IF((AD$4-AD334+2+AD336)&lt;0,0,IF(AD334="","",(AD$4-AD334+2+AD336))),"")</f>
        <v/>
      </c>
      <c r="AE337" s="111" t="str">
        <f aca="false">IFERROR(IF((AE$4-AE334+2+AE336)&lt;0,0,IF(AE334="","",(AE$4-AE334+2+AE336))),"")</f>
        <v/>
      </c>
      <c r="AF337" s="111" t="str">
        <f aca="false">IFERROR(IF((AF$4-AF334+2+AF336)&lt;0,0,IF(AF334="","",(AF$4-AF334+2+AF336))),"")</f>
        <v/>
      </c>
      <c r="AG337" s="111" t="str">
        <f aca="false">IFERROR(IF((AG$4-AG334+2+AG336)&lt;0,0,IF(AG334="","",(AG$4-AG334+2+AG336))),"")</f>
        <v/>
      </c>
      <c r="AH337" s="111" t="str">
        <f aca="false">IFERROR(IF((AH$4-AH334+2+AH336)&lt;0,0,IF(AH334="","",(AH$4-AH334+2+AH336))),"")</f>
        <v/>
      </c>
      <c r="AI337" s="111" t="str">
        <f aca="false">IFERROR(IF((AI$4-AI334+2+AI336)&lt;0,0,IF(AI334="","",(AI$4-AI334+2+AI336))),"")</f>
        <v/>
      </c>
      <c r="AJ337" s="111" t="str">
        <f aca="false">IFERROR(IF((AJ$4-AJ334+2+AJ336)&lt;0,0,IF(AJ334="","",(AJ$4-AJ334+2+AJ336))),"")</f>
        <v/>
      </c>
      <c r="AK337" s="111" t="str">
        <f aca="false">IFERROR(IF((AK$4-AK334+2+AK336)&lt;0,0,IF(AK334="","",(AK$4-AK334+2+AK336))),"")</f>
        <v/>
      </c>
      <c r="AL337" s="125"/>
      <c r="AM337" s="18" t="n">
        <f aca="false">SUM(AC337:AK337)</f>
        <v>0</v>
      </c>
      <c r="AN337" s="51"/>
      <c r="AO337" s="131" t="n">
        <f aca="false">SUM(AA337,AM337)</f>
        <v>0</v>
      </c>
    </row>
    <row r="338" customFormat="false" ht="17" hidden="false" customHeight="true" outlineLevel="0" collapsed="false">
      <c r="A338" s="132"/>
      <c r="B338" s="133"/>
    </row>
    <row r="339" customFormat="false" ht="17" hidden="false" customHeight="true" outlineLevel="0" collapsed="false">
      <c r="A339" s="132"/>
      <c r="B339" s="133"/>
      <c r="D339" s="113" t="s">
        <v>26</v>
      </c>
      <c r="E339" s="85"/>
      <c r="F339" s="86"/>
      <c r="G339" s="87" t="s">
        <v>24</v>
      </c>
      <c r="H339" s="87" t="s">
        <v>9</v>
      </c>
      <c r="I339" s="87" t="s">
        <v>10</v>
      </c>
      <c r="J339" s="87" t="s">
        <v>11</v>
      </c>
      <c r="K339" s="87" t="s">
        <v>12</v>
      </c>
      <c r="L339" s="88" t="s">
        <v>13</v>
      </c>
      <c r="M339" s="88" t="s">
        <v>14</v>
      </c>
      <c r="N339" s="88" t="s">
        <v>27</v>
      </c>
      <c r="O339" s="88" t="s">
        <v>28</v>
      </c>
      <c r="P339" s="114"/>
      <c r="Q339" s="115" t="n">
        <v>1</v>
      </c>
      <c r="R339" s="115" t="n">
        <v>2</v>
      </c>
      <c r="S339" s="115" t="n">
        <v>3</v>
      </c>
      <c r="T339" s="115" t="n">
        <v>4</v>
      </c>
      <c r="U339" s="115" t="n">
        <v>5</v>
      </c>
      <c r="V339" s="115" t="n">
        <v>6</v>
      </c>
      <c r="W339" s="115" t="n">
        <v>7</v>
      </c>
      <c r="X339" s="115" t="n">
        <v>8</v>
      </c>
      <c r="Y339" s="115" t="n">
        <v>9</v>
      </c>
      <c r="Z339" s="114"/>
      <c r="AA339" s="115" t="s">
        <v>1</v>
      </c>
      <c r="AB339" s="114"/>
      <c r="AC339" s="115" t="n">
        <v>10</v>
      </c>
      <c r="AD339" s="115" t="n">
        <v>11</v>
      </c>
      <c r="AE339" s="115" t="n">
        <v>12</v>
      </c>
      <c r="AF339" s="115" t="n">
        <v>13</v>
      </c>
      <c r="AG339" s="115" t="n">
        <v>14</v>
      </c>
      <c r="AH339" s="115" t="n">
        <v>15</v>
      </c>
      <c r="AI339" s="115" t="n">
        <v>16</v>
      </c>
      <c r="AJ339" s="115" t="n">
        <v>17</v>
      </c>
      <c r="AK339" s="115" t="n">
        <v>18</v>
      </c>
      <c r="AL339" s="30"/>
      <c r="AM339" s="115" t="s">
        <v>2</v>
      </c>
      <c r="AN339" s="32"/>
      <c r="AO339" s="116" t="s">
        <v>29</v>
      </c>
    </row>
    <row r="340" customFormat="false" ht="17" hidden="false" customHeight="true" outlineLevel="0" collapsed="false">
      <c r="A340" s="132" t="s">
        <v>91</v>
      </c>
      <c r="B340" s="133" t="n">
        <v>25</v>
      </c>
      <c r="D340" s="132" t="s">
        <v>91</v>
      </c>
      <c r="E340" s="90"/>
      <c r="F340" s="91"/>
      <c r="G340" s="120"/>
      <c r="H340" s="92" t="s">
        <v>31</v>
      </c>
      <c r="I340" s="92" t="s">
        <v>18</v>
      </c>
      <c r="J340" s="92" t="n">
        <v>72</v>
      </c>
      <c r="K340" s="92" t="n">
        <v>140</v>
      </c>
      <c r="L340" s="120" t="n">
        <v>12</v>
      </c>
      <c r="M340" s="94" t="n">
        <f aca="false">IF(L340="","X",(IFERROR(ROUND((L340*K340/113)+J340-$AO$4,0),"X")))</f>
        <v>33</v>
      </c>
      <c r="N340" s="121" t="n">
        <v>1</v>
      </c>
      <c r="O340" s="95" t="n">
        <v>25</v>
      </c>
      <c r="P340" s="23"/>
      <c r="Q340" s="122"/>
      <c r="R340" s="122"/>
      <c r="S340" s="122"/>
      <c r="T340" s="122"/>
      <c r="U340" s="122"/>
      <c r="V340" s="122"/>
      <c r="W340" s="122"/>
      <c r="X340" s="122"/>
      <c r="Y340" s="122"/>
      <c r="Z340" s="15"/>
      <c r="AA340" s="18" t="n">
        <f aca="false">SUM(Q340:Z340)</f>
        <v>0</v>
      </c>
      <c r="AB340" s="15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5"/>
      <c r="AM340" s="18" t="n">
        <f aca="false">SUM(AC340:AK340)</f>
        <v>0</v>
      </c>
      <c r="AN340" s="23"/>
      <c r="AO340" s="123" t="n">
        <f aca="false">AM340+AA340</f>
        <v>0</v>
      </c>
    </row>
    <row r="341" customFormat="false" ht="17" hidden="false" customHeight="true" outlineLevel="0" collapsed="false">
      <c r="A341" s="132"/>
      <c r="B341" s="133"/>
      <c r="E341" s="97"/>
      <c r="F341" s="98"/>
      <c r="G341" s="98"/>
      <c r="H341" s="98"/>
      <c r="I341" s="98"/>
      <c r="J341" s="98"/>
      <c r="K341" s="98"/>
      <c r="L341" s="98"/>
      <c r="M341" s="99" t="s">
        <v>19</v>
      </c>
      <c r="N341" s="99"/>
      <c r="O341" s="99"/>
      <c r="P341" s="51"/>
      <c r="Q341" s="124" t="n">
        <f aca="false">IFERROR($O340-Q$5,"")</f>
        <v>10</v>
      </c>
      <c r="R341" s="124" t="n">
        <f aca="false">IFERROR($O340-R$5,"")</f>
        <v>22</v>
      </c>
      <c r="S341" s="124" t="n">
        <f aca="false">IFERROR($O340-S$5,"")</f>
        <v>8</v>
      </c>
      <c r="T341" s="124" t="n">
        <f aca="false">IFERROR($O340-T$5,"")</f>
        <v>24</v>
      </c>
      <c r="U341" s="124" t="n">
        <f aca="false">IFERROR($O340-U$5,"")</f>
        <v>12</v>
      </c>
      <c r="V341" s="124" t="n">
        <f aca="false">IFERROR($O340-V$5,"")</f>
        <v>14</v>
      </c>
      <c r="W341" s="124" t="n">
        <f aca="false">IFERROR($O340-W$5,"")</f>
        <v>18</v>
      </c>
      <c r="X341" s="124" t="n">
        <f aca="false">IFERROR($O340-X$5,"")</f>
        <v>20</v>
      </c>
      <c r="Y341" s="124" t="n">
        <f aca="false">IFERROR($O340-Y$5,"")</f>
        <v>16</v>
      </c>
      <c r="Z341" s="124"/>
      <c r="AA341" s="124"/>
      <c r="AB341" s="124"/>
      <c r="AC341" s="124" t="n">
        <f aca="false">IFERROR($O340-AC$5,"")</f>
        <v>9</v>
      </c>
      <c r="AD341" s="124" t="n">
        <f aca="false">IFERROR($O340-AD$5,"")</f>
        <v>21</v>
      </c>
      <c r="AE341" s="124" t="n">
        <f aca="false">IFERROR($O340-AE$5,"")</f>
        <v>7</v>
      </c>
      <c r="AF341" s="124" t="n">
        <f aca="false">IFERROR($O340-AF$5,"")</f>
        <v>23</v>
      </c>
      <c r="AG341" s="124" t="n">
        <f aca="false">IFERROR($O340-AG$5,"")</f>
        <v>11</v>
      </c>
      <c r="AH341" s="124" t="n">
        <f aca="false">IFERROR($O340-AH$5,"")</f>
        <v>13</v>
      </c>
      <c r="AI341" s="124" t="n">
        <f aca="false">IFERROR($O340-AI$5,"")</f>
        <v>17</v>
      </c>
      <c r="AJ341" s="124" t="n">
        <f aca="false">IFERROR($O340-AJ$5,"")</f>
        <v>19</v>
      </c>
      <c r="AK341" s="124" t="n">
        <f aca="false">IFERROR($O340-AK$5,"")</f>
        <v>15</v>
      </c>
      <c r="AL341" s="125"/>
      <c r="AM341" s="124"/>
      <c r="AN341" s="51"/>
      <c r="AO341" s="51"/>
    </row>
    <row r="342" customFormat="false" ht="17" hidden="false" customHeight="true" outlineLevel="0" collapsed="false">
      <c r="A342" s="132"/>
      <c r="B342" s="133"/>
      <c r="E342" s="97"/>
      <c r="F342" s="98"/>
      <c r="G342" s="98"/>
      <c r="H342" s="98"/>
      <c r="I342" s="98"/>
      <c r="J342" s="98"/>
      <c r="K342" s="98"/>
      <c r="L342" s="98"/>
      <c r="M342" s="126" t="s">
        <v>32</v>
      </c>
      <c r="N342" s="126"/>
      <c r="O342" s="127" t="s">
        <v>33</v>
      </c>
      <c r="P342" s="51"/>
      <c r="Q342" s="124" t="n">
        <f aca="false">IF(Q341="","",IF(Q341&lt;0,0,IF(Q341&lt;18,1,IF(Q341&lt;36,2,3))))</f>
        <v>1</v>
      </c>
      <c r="R342" s="124" t="n">
        <f aca="false">IF(R341="","",IF(R341&lt;0,0,IF(R341&lt;18,1,IF(R341&lt;36,2,3))))</f>
        <v>2</v>
      </c>
      <c r="S342" s="124" t="n">
        <f aca="false">IF(S341="","",IF(S341&lt;0,0,IF(S341&lt;18,1,IF(S341&lt;36,2,3))))</f>
        <v>1</v>
      </c>
      <c r="T342" s="124" t="n">
        <f aca="false">IF(T341="","",IF(T341&lt;0,0,IF(T341&lt;18,1,IF(T341&lt;36,2,3))))</f>
        <v>2</v>
      </c>
      <c r="U342" s="124" t="n">
        <f aca="false">IF(U341="","",IF(U341&lt;0,0,IF(U341&lt;18,1,IF(U341&lt;36,2,3))))</f>
        <v>1</v>
      </c>
      <c r="V342" s="124" t="n">
        <f aca="false">IF(V341="","",IF(V341&lt;0,0,IF(V341&lt;18,1,IF(V341&lt;36,2,3))))</f>
        <v>1</v>
      </c>
      <c r="W342" s="124" t="n">
        <f aca="false">IF(W341="","",IF(W341&lt;0,0,IF(W341&lt;18,1,IF(W341&lt;36,2,3))))</f>
        <v>2</v>
      </c>
      <c r="X342" s="124" t="n">
        <f aca="false">IF(X341="","",IF(X341&lt;0,0,IF(X341&lt;18,1,IF(X341&lt;36,2,3))))</f>
        <v>2</v>
      </c>
      <c r="Y342" s="124" t="n">
        <f aca="false">IF(Y341="","",IF(Y341&lt;0,0,IF(Y341&lt;18,1,IF(Y341&lt;36,2,3))))</f>
        <v>1</v>
      </c>
      <c r="Z342" s="124"/>
      <c r="AA342" s="124"/>
      <c r="AB342" s="124"/>
      <c r="AC342" s="124" t="n">
        <f aca="false">IF(AC341="","",IF(AC341&lt;0,0,IF(AC341&lt;18,1,IF(AC341&lt;36,2,3))))</f>
        <v>1</v>
      </c>
      <c r="AD342" s="124" t="n">
        <f aca="false">IF(AD341="","",IF(AD341&lt;0,0,IF(AD341&lt;18,1,IF(AD341&lt;36,2,3))))</f>
        <v>2</v>
      </c>
      <c r="AE342" s="124" t="n">
        <f aca="false">IF(AE341="","",IF(AE341&lt;0,0,IF(AE341&lt;18,1,IF(AE341&lt;36,2,3))))</f>
        <v>1</v>
      </c>
      <c r="AF342" s="124" t="n">
        <f aca="false">IF(AF341="","",IF(AF341&lt;0,0,IF(AF341&lt;18,1,IF(AF341&lt;36,2,3))))</f>
        <v>2</v>
      </c>
      <c r="AG342" s="124" t="n">
        <f aca="false">IF(AG341="","",IF(AG341&lt;0,0,IF(AG341&lt;18,1,IF(AG341&lt;36,2,3))))</f>
        <v>1</v>
      </c>
      <c r="AH342" s="124" t="n">
        <f aca="false">IF(AH341="","",IF(AH341&lt;0,0,IF(AH341&lt;18,1,IF(AH341&lt;36,2,3))))</f>
        <v>1</v>
      </c>
      <c r="AI342" s="124" t="n">
        <f aca="false">IF(AI341="","",IF(AI341&lt;0,0,IF(AI341&lt;18,1,IF(AI341&lt;36,2,3))))</f>
        <v>1</v>
      </c>
      <c r="AJ342" s="124" t="n">
        <f aca="false">IF(AJ341="","",IF(AJ341&lt;0,0,IF(AJ341&lt;18,1,IF(AJ341&lt;36,2,3))))</f>
        <v>2</v>
      </c>
      <c r="AK342" s="124" t="n">
        <f aca="false">IF(AK341="","",IF(AK341&lt;0,0,IF(AK341&lt;18,1,IF(AK341&lt;36,2,3))))</f>
        <v>1</v>
      </c>
      <c r="AL342" s="125"/>
      <c r="AM342" s="124"/>
      <c r="AN342" s="51"/>
      <c r="AO342" s="128" t="s">
        <v>34</v>
      </c>
    </row>
    <row r="343" customFormat="false" ht="17" hidden="false" customHeight="true" outlineLevel="0" collapsed="false">
      <c r="A343" s="132"/>
      <c r="B343" s="133"/>
      <c r="E343" s="97"/>
      <c r="F343" s="98"/>
      <c r="G343" s="98"/>
      <c r="H343" s="98"/>
      <c r="I343" s="98"/>
      <c r="J343" s="98"/>
      <c r="K343" s="98"/>
      <c r="L343" s="98"/>
      <c r="M343" s="129"/>
      <c r="N343" s="130" t="s">
        <v>35</v>
      </c>
      <c r="O343" s="92" t="s">
        <v>36</v>
      </c>
      <c r="P343" s="51"/>
      <c r="Q343" s="111" t="str">
        <f aca="false">IFERROR(IF((Q$4-Q340+2+Q342)&lt;0,0,IF(Q340="","",(Q$4-Q340+2+Q342))),"")</f>
        <v/>
      </c>
      <c r="R343" s="111" t="str">
        <f aca="false">IFERROR(IF((R$4-R340+2+R342)&lt;0,0,IF(R340="","",(R$4-R340+2+R342))),"")</f>
        <v/>
      </c>
      <c r="S343" s="111" t="str">
        <f aca="false">IFERROR(IF((S$4-S340+2+S342)&lt;0,0,IF(S340="","",(S$4-S340+2+S342))),"")</f>
        <v/>
      </c>
      <c r="T343" s="111" t="str">
        <f aca="false">IFERROR(IF((T$4-T340+2+T342)&lt;0,0,IF(T340="","",(T$4-T340+2+T342))),"")</f>
        <v/>
      </c>
      <c r="U343" s="111" t="str">
        <f aca="false">IFERROR(IF((U$4-U340+2+U342)&lt;0,0,IF(U340="","",(U$4-U340+2+U342))),"")</f>
        <v/>
      </c>
      <c r="V343" s="111" t="str">
        <f aca="false">IFERROR(IF((V$4-V340+2+V342)&lt;0,0,IF(V340="","",(V$4-V340+2+V342))),"")</f>
        <v/>
      </c>
      <c r="W343" s="111" t="str">
        <f aca="false">IFERROR(IF((W$4-W340+2+W342)&lt;0,0,IF(W340="","",(W$4-W340+2+W342))),"")</f>
        <v/>
      </c>
      <c r="X343" s="111" t="str">
        <f aca="false">IFERROR(IF((X$4-X340+2+X342)&lt;0,0,IF(X340="","",(X$4-X340+2+X342))),"")</f>
        <v/>
      </c>
      <c r="Y343" s="111" t="str">
        <f aca="false">IFERROR(IF((Y$4-Y340+2+Y342)&lt;0,0,IF(Y340="","",(Y$4-Y340+2+Y342))),"")</f>
        <v/>
      </c>
      <c r="Z343" s="124"/>
      <c r="AA343" s="18" t="n">
        <f aca="false">SUM(Q343:Y343)</f>
        <v>0</v>
      </c>
      <c r="AB343" s="124"/>
      <c r="AC343" s="111" t="str">
        <f aca="false">IFERROR(IF((AC$4-AC340+2+AC342)&lt;0,0,IF(AC340="","",(AC$4-AC340+2+AC342))),"")</f>
        <v/>
      </c>
      <c r="AD343" s="111" t="str">
        <f aca="false">IFERROR(IF((AD$4-AD340+2+AD342)&lt;0,0,IF(AD340="","",(AD$4-AD340+2+AD342))),"")</f>
        <v/>
      </c>
      <c r="AE343" s="111" t="str">
        <f aca="false">IFERROR(IF((AE$4-AE340+2+AE342)&lt;0,0,IF(AE340="","",(AE$4-AE340+2+AE342))),"")</f>
        <v/>
      </c>
      <c r="AF343" s="111" t="str">
        <f aca="false">IFERROR(IF((AF$4-AF340+2+AF342)&lt;0,0,IF(AF340="","",(AF$4-AF340+2+AF342))),"")</f>
        <v/>
      </c>
      <c r="AG343" s="111" t="str">
        <f aca="false">IFERROR(IF((AG$4-AG340+2+AG342)&lt;0,0,IF(AG340="","",(AG$4-AG340+2+AG342))),"")</f>
        <v/>
      </c>
      <c r="AH343" s="111" t="str">
        <f aca="false">IFERROR(IF((AH$4-AH340+2+AH342)&lt;0,0,IF(AH340="","",(AH$4-AH340+2+AH342))),"")</f>
        <v/>
      </c>
      <c r="AI343" s="111" t="str">
        <f aca="false">IFERROR(IF((AI$4-AI340+2+AI342)&lt;0,0,IF(AI340="","",(AI$4-AI340+2+AI342))),"")</f>
        <v/>
      </c>
      <c r="AJ343" s="111" t="str">
        <f aca="false">IFERROR(IF((AJ$4-AJ340+2+AJ342)&lt;0,0,IF(AJ340="","",(AJ$4-AJ340+2+AJ342))),"")</f>
        <v/>
      </c>
      <c r="AK343" s="111" t="str">
        <f aca="false">IFERROR(IF((AK$4-AK340+2+AK342)&lt;0,0,IF(AK340="","",(AK$4-AK340+2+AK342))),"")</f>
        <v/>
      </c>
      <c r="AL343" s="125"/>
      <c r="AM343" s="18" t="n">
        <f aca="false">SUM(AC343:AK343)</f>
        <v>0</v>
      </c>
      <c r="AN343" s="51"/>
      <c r="AO343" s="131" t="n">
        <f aca="false">SUM(AA343,AM343)</f>
        <v>0</v>
      </c>
    </row>
    <row r="344" customFormat="false" ht="17" hidden="false" customHeight="true" outlineLevel="0" collapsed="false">
      <c r="A344" s="132"/>
      <c r="B344" s="133"/>
    </row>
    <row r="345" customFormat="false" ht="17" hidden="false" customHeight="true" outlineLevel="0" collapsed="false">
      <c r="A345" s="132"/>
      <c r="B345" s="133"/>
      <c r="D345" s="113" t="s">
        <v>26</v>
      </c>
      <c r="E345" s="85"/>
      <c r="F345" s="86"/>
      <c r="G345" s="87" t="s">
        <v>24</v>
      </c>
      <c r="H345" s="87" t="s">
        <v>9</v>
      </c>
      <c r="I345" s="87" t="s">
        <v>10</v>
      </c>
      <c r="J345" s="87" t="s">
        <v>11</v>
      </c>
      <c r="K345" s="87" t="s">
        <v>12</v>
      </c>
      <c r="L345" s="88" t="s">
        <v>13</v>
      </c>
      <c r="M345" s="88" t="s">
        <v>14</v>
      </c>
      <c r="N345" s="88" t="s">
        <v>27</v>
      </c>
      <c r="O345" s="88" t="s">
        <v>28</v>
      </c>
      <c r="P345" s="114"/>
      <c r="Q345" s="115" t="n">
        <v>1</v>
      </c>
      <c r="R345" s="115" t="n">
        <v>2</v>
      </c>
      <c r="S345" s="115" t="n">
        <v>3</v>
      </c>
      <c r="T345" s="115" t="n">
        <v>4</v>
      </c>
      <c r="U345" s="115" t="n">
        <v>5</v>
      </c>
      <c r="V345" s="115" t="n">
        <v>6</v>
      </c>
      <c r="W345" s="115" t="n">
        <v>7</v>
      </c>
      <c r="X345" s="115" t="n">
        <v>8</v>
      </c>
      <c r="Y345" s="115" t="n">
        <v>9</v>
      </c>
      <c r="Z345" s="114"/>
      <c r="AA345" s="115" t="s">
        <v>1</v>
      </c>
      <c r="AB345" s="114"/>
      <c r="AC345" s="115" t="n">
        <v>10</v>
      </c>
      <c r="AD345" s="115" t="n">
        <v>11</v>
      </c>
      <c r="AE345" s="115" t="n">
        <v>12</v>
      </c>
      <c r="AF345" s="115" t="n">
        <v>13</v>
      </c>
      <c r="AG345" s="115" t="n">
        <v>14</v>
      </c>
      <c r="AH345" s="115" t="n">
        <v>15</v>
      </c>
      <c r="AI345" s="115" t="n">
        <v>16</v>
      </c>
      <c r="AJ345" s="115" t="n">
        <v>17</v>
      </c>
      <c r="AK345" s="115" t="n">
        <v>18</v>
      </c>
      <c r="AL345" s="30"/>
      <c r="AM345" s="115" t="s">
        <v>2</v>
      </c>
      <c r="AN345" s="32"/>
      <c r="AO345" s="116" t="s">
        <v>29</v>
      </c>
    </row>
    <row r="346" customFormat="false" ht="17" hidden="false" customHeight="true" outlineLevel="0" collapsed="false">
      <c r="A346" s="132" t="s">
        <v>92</v>
      </c>
      <c r="B346" s="133" t="n">
        <v>11</v>
      </c>
      <c r="D346" s="132" t="s">
        <v>92</v>
      </c>
      <c r="E346" s="90"/>
      <c r="F346" s="91"/>
      <c r="G346" s="120"/>
      <c r="H346" s="92" t="s">
        <v>31</v>
      </c>
      <c r="I346" s="92" t="s">
        <v>18</v>
      </c>
      <c r="J346" s="92" t="n">
        <v>72</v>
      </c>
      <c r="K346" s="92" t="n">
        <v>140</v>
      </c>
      <c r="L346" s="120" t="n">
        <v>12</v>
      </c>
      <c r="M346" s="94" t="n">
        <f aca="false">IF(L346="","X",(IFERROR(ROUND((L346*K346/113)+J346-$AO$4,0),"X")))</f>
        <v>33</v>
      </c>
      <c r="N346" s="121" t="n">
        <v>1</v>
      </c>
      <c r="O346" s="95" t="n">
        <v>11</v>
      </c>
      <c r="P346" s="23"/>
      <c r="Q346" s="122"/>
      <c r="R346" s="122"/>
      <c r="S346" s="122"/>
      <c r="T346" s="122"/>
      <c r="U346" s="122"/>
      <c r="V346" s="122"/>
      <c r="W346" s="122"/>
      <c r="X346" s="122"/>
      <c r="Y346" s="122"/>
      <c r="Z346" s="15"/>
      <c r="AA346" s="18" t="n">
        <f aca="false">SUM(Q346:Y346)</f>
        <v>0</v>
      </c>
      <c r="AB346" s="15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5"/>
      <c r="AM346" s="18" t="n">
        <f aca="false">SUM(AC346:AK346)</f>
        <v>0</v>
      </c>
      <c r="AN346" s="23"/>
      <c r="AO346" s="123" t="n">
        <f aca="false">AM346+AA346</f>
        <v>0</v>
      </c>
    </row>
    <row r="347" customFormat="false" ht="17" hidden="false" customHeight="true" outlineLevel="0" collapsed="false">
      <c r="A347" s="132"/>
      <c r="B347" s="133"/>
      <c r="E347" s="97"/>
      <c r="F347" s="98"/>
      <c r="G347" s="98"/>
      <c r="H347" s="98"/>
      <c r="I347" s="98"/>
      <c r="J347" s="98"/>
      <c r="K347" s="98"/>
      <c r="L347" s="98"/>
      <c r="M347" s="99" t="s">
        <v>19</v>
      </c>
      <c r="N347" s="99"/>
      <c r="O347" s="134"/>
      <c r="P347" s="51"/>
      <c r="Q347" s="124" t="n">
        <f aca="false">IFERROR($O346-Q$5,"")</f>
        <v>-4</v>
      </c>
      <c r="R347" s="124" t="n">
        <f aca="false">IFERROR($O346-R$5,"")</f>
        <v>8</v>
      </c>
      <c r="S347" s="124" t="n">
        <f aca="false">IFERROR($O346-S$5,"")</f>
        <v>-6</v>
      </c>
      <c r="T347" s="124" t="n">
        <f aca="false">IFERROR($O346-T$5,"")</f>
        <v>10</v>
      </c>
      <c r="U347" s="124" t="n">
        <f aca="false">IFERROR($O346-U$5,"")</f>
        <v>-2</v>
      </c>
      <c r="V347" s="124" t="n">
        <f aca="false">IFERROR($O346-V$5,"")</f>
        <v>0</v>
      </c>
      <c r="W347" s="124" t="n">
        <f aca="false">IFERROR($O346-W$5,"")</f>
        <v>4</v>
      </c>
      <c r="X347" s="124" t="n">
        <f aca="false">IFERROR($O346-X$5,"")</f>
        <v>6</v>
      </c>
      <c r="Y347" s="124" t="n">
        <f aca="false">IFERROR($O346-Y$5,"")</f>
        <v>2</v>
      </c>
      <c r="Z347" s="124"/>
      <c r="AA347" s="124"/>
      <c r="AB347" s="124"/>
      <c r="AC347" s="124" t="n">
        <f aca="false">IFERROR($O346-AC$5,"")</f>
        <v>-5</v>
      </c>
      <c r="AD347" s="124" t="n">
        <f aca="false">IFERROR($O346-AD$5,"")</f>
        <v>7</v>
      </c>
      <c r="AE347" s="124" t="n">
        <f aca="false">IFERROR($O346-AE$5,"")</f>
        <v>-7</v>
      </c>
      <c r="AF347" s="124" t="n">
        <f aca="false">IFERROR($O346-AF$5,"")</f>
        <v>9</v>
      </c>
      <c r="AG347" s="124" t="n">
        <f aca="false">IFERROR($O346-AG$5,"")</f>
        <v>-3</v>
      </c>
      <c r="AH347" s="124" t="n">
        <f aca="false">IFERROR($O346-AH$5,"")</f>
        <v>-1</v>
      </c>
      <c r="AI347" s="124" t="n">
        <f aca="false">IFERROR($O346-AI$5,"")</f>
        <v>3</v>
      </c>
      <c r="AJ347" s="124" t="n">
        <f aca="false">IFERROR($O346-AJ$5,"")</f>
        <v>5</v>
      </c>
      <c r="AK347" s="124" t="n">
        <f aca="false">IFERROR($O346-AK$5,"")</f>
        <v>1</v>
      </c>
      <c r="AL347" s="125"/>
      <c r="AM347" s="124"/>
      <c r="AN347" s="51"/>
      <c r="AO347" s="51"/>
    </row>
    <row r="348" customFormat="false" ht="17" hidden="false" customHeight="true" outlineLevel="0" collapsed="false">
      <c r="A348" s="132"/>
      <c r="B348" s="133"/>
      <c r="E348" s="97"/>
      <c r="F348" s="98"/>
      <c r="G348" s="98"/>
      <c r="H348" s="98"/>
      <c r="I348" s="98"/>
      <c r="J348" s="98"/>
      <c r="K348" s="98"/>
      <c r="L348" s="98"/>
      <c r="M348" s="126" t="s">
        <v>32</v>
      </c>
      <c r="N348" s="126"/>
      <c r="O348" s="127" t="s">
        <v>33</v>
      </c>
      <c r="P348" s="51"/>
      <c r="Q348" s="124" t="n">
        <f aca="false">IF(Q347="","",IF(Q347&lt;0,0,IF(Q347&lt;18,1,IF(Q347&lt;36,2,3))))</f>
        <v>0</v>
      </c>
      <c r="R348" s="124" t="n">
        <f aca="false">IF(R347="","",IF(R347&lt;0,0,IF(R347&lt;18,1,IF(R347&lt;36,2,3))))</f>
        <v>1</v>
      </c>
      <c r="S348" s="124" t="n">
        <f aca="false">IF(S347="","",IF(S347&lt;0,0,IF(S347&lt;18,1,IF(S347&lt;36,2,3))))</f>
        <v>0</v>
      </c>
      <c r="T348" s="124" t="n">
        <f aca="false">IF(T347="","",IF(T347&lt;0,0,IF(T347&lt;18,1,IF(T347&lt;36,2,3))))</f>
        <v>1</v>
      </c>
      <c r="U348" s="124" t="n">
        <f aca="false">IF(U347="","",IF(U347&lt;0,0,IF(U347&lt;18,1,IF(U347&lt;36,2,3))))</f>
        <v>0</v>
      </c>
      <c r="V348" s="124" t="n">
        <f aca="false">IF(V347="","",IF(V347&lt;0,0,IF(V347&lt;18,1,IF(V347&lt;36,2,3))))</f>
        <v>1</v>
      </c>
      <c r="W348" s="124" t="n">
        <f aca="false">IF(W347="","",IF(W347&lt;0,0,IF(W347&lt;18,1,IF(W347&lt;36,2,3))))</f>
        <v>1</v>
      </c>
      <c r="X348" s="124" t="n">
        <f aca="false">IF(X347="","",IF(X347&lt;0,0,IF(X347&lt;18,1,IF(X347&lt;36,2,3))))</f>
        <v>1</v>
      </c>
      <c r="Y348" s="124" t="n">
        <f aca="false">IF(Y347="","",IF(Y347&lt;0,0,IF(Y347&lt;18,1,IF(Y347&lt;36,2,3))))</f>
        <v>1</v>
      </c>
      <c r="Z348" s="124"/>
      <c r="AA348" s="124"/>
      <c r="AB348" s="124"/>
      <c r="AC348" s="124" t="n">
        <f aca="false">IF(AC347="","",IF(AC347&lt;0,0,IF(AC347&lt;18,1,IF(AC347&lt;36,2,3))))</f>
        <v>0</v>
      </c>
      <c r="AD348" s="124" t="n">
        <f aca="false">IF(AD347="","",IF(AD347&lt;0,0,IF(AD347&lt;18,1,IF(AD347&lt;36,2,3))))</f>
        <v>1</v>
      </c>
      <c r="AE348" s="124" t="n">
        <f aca="false">IF(AE347="","",IF(AE347&lt;0,0,IF(AE347&lt;18,1,IF(AE347&lt;36,2,3))))</f>
        <v>0</v>
      </c>
      <c r="AF348" s="124" t="n">
        <f aca="false">IF(AF347="","",IF(AF347&lt;0,0,IF(AF347&lt;18,1,IF(AF347&lt;36,2,3))))</f>
        <v>1</v>
      </c>
      <c r="AG348" s="124" t="n">
        <f aca="false">IF(AG347="","",IF(AG347&lt;0,0,IF(AG347&lt;18,1,IF(AG347&lt;36,2,3))))</f>
        <v>0</v>
      </c>
      <c r="AH348" s="124" t="n">
        <f aca="false">IF(AH347="","",IF(AH347&lt;0,0,IF(AH347&lt;18,1,IF(AH347&lt;36,2,3))))</f>
        <v>0</v>
      </c>
      <c r="AI348" s="124" t="n">
        <f aca="false">IF(AI347="","",IF(AI347&lt;0,0,IF(AI347&lt;18,1,IF(AI347&lt;36,2,3))))</f>
        <v>1</v>
      </c>
      <c r="AJ348" s="124" t="n">
        <f aca="false">IF(AJ347="","",IF(AJ347&lt;0,0,IF(AJ347&lt;18,1,IF(AJ347&lt;36,2,3))))</f>
        <v>1</v>
      </c>
      <c r="AK348" s="124" t="n">
        <f aca="false">IF(AK347="","",IF(AK347&lt;0,0,IF(AK347&lt;18,1,IF(AK347&lt;36,2,3))))</f>
        <v>1</v>
      </c>
      <c r="AL348" s="125"/>
      <c r="AM348" s="124"/>
      <c r="AN348" s="51"/>
      <c r="AO348" s="128" t="s">
        <v>34</v>
      </c>
    </row>
    <row r="349" customFormat="false" ht="17" hidden="false" customHeight="true" outlineLevel="0" collapsed="false">
      <c r="A349" s="132"/>
      <c r="B349" s="133"/>
      <c r="E349" s="97"/>
      <c r="F349" s="98"/>
      <c r="G349" s="98"/>
      <c r="H349" s="98"/>
      <c r="I349" s="98"/>
      <c r="J349" s="98"/>
      <c r="K349" s="98"/>
      <c r="L349" s="98"/>
      <c r="M349" s="129"/>
      <c r="N349" s="130" t="s">
        <v>35</v>
      </c>
      <c r="O349" s="92" t="s">
        <v>36</v>
      </c>
      <c r="P349" s="51"/>
      <c r="Q349" s="111" t="str">
        <f aca="false">IFERROR(IF((Q$4-Q346+2+Q348)&lt;0,0,IF(Q346="","",(Q$4-Q346+2+Q348))),"")</f>
        <v/>
      </c>
      <c r="R349" s="111" t="str">
        <f aca="false">IFERROR(IF((R$4-R346+2+R348)&lt;0,0,IF(R346="","",(R$4-R346+2+R348))),"")</f>
        <v/>
      </c>
      <c r="S349" s="111" t="str">
        <f aca="false">IFERROR(IF((S$4-S346+2+S348)&lt;0,0,IF(S346="","",(S$4-S346+2+S348))),"")</f>
        <v/>
      </c>
      <c r="T349" s="111" t="str">
        <f aca="false">IFERROR(IF((T$4-T346+2+T348)&lt;0,0,IF(T346="","",(T$4-T346+2+T348))),"")</f>
        <v/>
      </c>
      <c r="U349" s="111" t="str">
        <f aca="false">IFERROR(IF((U$4-U346+2+U348)&lt;0,0,IF(U346="","",(U$4-U346+2+U348))),"")</f>
        <v/>
      </c>
      <c r="V349" s="111" t="str">
        <f aca="false">IFERROR(IF((V$4-V346+2+V348)&lt;0,0,IF(V346="","",(V$4-V346+2+V348))),"")</f>
        <v/>
      </c>
      <c r="W349" s="111" t="str">
        <f aca="false">IFERROR(IF((W$4-W346+2+W348)&lt;0,0,IF(W346="","",(W$4-W346+2+W348))),"")</f>
        <v/>
      </c>
      <c r="X349" s="111" t="str">
        <f aca="false">IFERROR(IF((X$4-X346+2+X348)&lt;0,0,IF(X346="","",(X$4-X346+2+X348))),"")</f>
        <v/>
      </c>
      <c r="Y349" s="111" t="str">
        <f aca="false">IFERROR(IF((Y$4-Y346+2+Y348)&lt;0,0,IF(Y346="","",(Y$4-Y346+2+Y348))),"")</f>
        <v/>
      </c>
      <c r="Z349" s="124"/>
      <c r="AA349" s="18" t="n">
        <f aca="false">SUM(Q349:Y349)</f>
        <v>0</v>
      </c>
      <c r="AB349" s="124"/>
      <c r="AC349" s="111" t="str">
        <f aca="false">IFERROR(IF((AC$4-AC346+2+AC348)&lt;0,0,IF(AC346="","",(AC$4-AC346+2+AC348))),"")</f>
        <v/>
      </c>
      <c r="AD349" s="111" t="str">
        <f aca="false">IFERROR(IF((AD$4-AD346+2+AD348)&lt;0,0,IF(AD346="","",(AD$4-AD346+2+AD348))),"")</f>
        <v/>
      </c>
      <c r="AE349" s="111" t="str">
        <f aca="false">IFERROR(IF((AE$4-AE346+2+AE348)&lt;0,0,IF(AE346="","",(AE$4-AE346+2+AE348))),"")</f>
        <v/>
      </c>
      <c r="AF349" s="111" t="str">
        <f aca="false">IFERROR(IF((AF$4-AF346+2+AF348)&lt;0,0,IF(AF346="","",(AF$4-AF346+2+AF348))),"")</f>
        <v/>
      </c>
      <c r="AG349" s="111" t="str">
        <f aca="false">IFERROR(IF((AG$4-AG346+2+AG348)&lt;0,0,IF(AG346="","",(AG$4-AG346+2+AG348))),"")</f>
        <v/>
      </c>
      <c r="AH349" s="111" t="str">
        <f aca="false">IFERROR(IF((AH$4-AH346+2+AH348)&lt;0,0,IF(AH346="","",(AH$4-AH346+2+AH348))),"")</f>
        <v/>
      </c>
      <c r="AI349" s="111" t="str">
        <f aca="false">IFERROR(IF((AI$4-AI346+2+AI348)&lt;0,0,IF(AI346="","",(AI$4-AI346+2+AI348))),"")</f>
        <v/>
      </c>
      <c r="AJ349" s="111" t="str">
        <f aca="false">IFERROR(IF((AJ$4-AJ346+2+AJ348)&lt;0,0,IF(AJ346="","",(AJ$4-AJ346+2+AJ348))),"")</f>
        <v/>
      </c>
      <c r="AK349" s="111" t="str">
        <f aca="false">IFERROR(IF((AK$4-AK346+2+AK348)&lt;0,0,IF(AK346="","",(AK$4-AK346+2+AK348))),"")</f>
        <v/>
      </c>
      <c r="AL349" s="125"/>
      <c r="AM349" s="18" t="n">
        <f aca="false">SUM(AC349:AK349)</f>
        <v>0</v>
      </c>
      <c r="AN349" s="51"/>
      <c r="AO349" s="131" t="n">
        <f aca="false">SUM(AA349,AM349)</f>
        <v>0</v>
      </c>
    </row>
    <row r="350" customFormat="false" ht="17" hidden="false" customHeight="true" outlineLevel="0" collapsed="false">
      <c r="A350" s="132"/>
      <c r="B350" s="133"/>
    </row>
    <row r="351" customFormat="false" ht="17" hidden="false" customHeight="true" outlineLevel="0" collapsed="false">
      <c r="A351" s="132"/>
      <c r="B351" s="133"/>
      <c r="D351" s="113" t="s">
        <v>26</v>
      </c>
      <c r="E351" s="85"/>
      <c r="F351" s="86"/>
      <c r="G351" s="87" t="s">
        <v>24</v>
      </c>
      <c r="H351" s="87" t="s">
        <v>9</v>
      </c>
      <c r="I351" s="87" t="s">
        <v>10</v>
      </c>
      <c r="J351" s="87" t="s">
        <v>11</v>
      </c>
      <c r="K351" s="87" t="s">
        <v>12</v>
      </c>
      <c r="L351" s="88" t="s">
        <v>13</v>
      </c>
      <c r="M351" s="88" t="s">
        <v>14</v>
      </c>
      <c r="N351" s="88" t="s">
        <v>27</v>
      </c>
      <c r="O351" s="88" t="s">
        <v>28</v>
      </c>
      <c r="P351" s="114"/>
      <c r="Q351" s="115" t="n">
        <v>1</v>
      </c>
      <c r="R351" s="115" t="n">
        <v>2</v>
      </c>
      <c r="S351" s="115" t="n">
        <v>3</v>
      </c>
      <c r="T351" s="115" t="n">
        <v>4</v>
      </c>
      <c r="U351" s="115" t="n">
        <v>5</v>
      </c>
      <c r="V351" s="115" t="n">
        <v>6</v>
      </c>
      <c r="W351" s="115" t="n">
        <v>7</v>
      </c>
      <c r="X351" s="115" t="n">
        <v>8</v>
      </c>
      <c r="Y351" s="115" t="n">
        <v>9</v>
      </c>
      <c r="Z351" s="114"/>
      <c r="AA351" s="115" t="s">
        <v>1</v>
      </c>
      <c r="AB351" s="114"/>
      <c r="AC351" s="115" t="n">
        <v>10</v>
      </c>
      <c r="AD351" s="115" t="n">
        <v>11</v>
      </c>
      <c r="AE351" s="115" t="n">
        <v>12</v>
      </c>
      <c r="AF351" s="115" t="n">
        <v>13</v>
      </c>
      <c r="AG351" s="115" t="n">
        <v>14</v>
      </c>
      <c r="AH351" s="115" t="n">
        <v>15</v>
      </c>
      <c r="AI351" s="115" t="n">
        <v>16</v>
      </c>
      <c r="AJ351" s="115" t="n">
        <v>17</v>
      </c>
      <c r="AK351" s="115" t="n">
        <v>18</v>
      </c>
      <c r="AL351" s="30"/>
      <c r="AM351" s="115" t="s">
        <v>2</v>
      </c>
      <c r="AN351" s="32"/>
      <c r="AO351" s="116" t="s">
        <v>29</v>
      </c>
    </row>
    <row r="352" customFormat="false" ht="17" hidden="false" customHeight="true" outlineLevel="0" collapsed="false">
      <c r="A352" s="135" t="s">
        <v>93</v>
      </c>
      <c r="B352" s="118" t="n">
        <v>15</v>
      </c>
      <c r="D352" s="135" t="s">
        <v>93</v>
      </c>
      <c r="E352" s="90"/>
      <c r="F352" s="91"/>
      <c r="G352" s="120"/>
      <c r="H352" s="92" t="s">
        <v>31</v>
      </c>
      <c r="I352" s="92" t="s">
        <v>18</v>
      </c>
      <c r="J352" s="92" t="n">
        <v>72</v>
      </c>
      <c r="K352" s="92" t="n">
        <v>140</v>
      </c>
      <c r="L352" s="120" t="n">
        <v>12</v>
      </c>
      <c r="M352" s="94" t="n">
        <f aca="false">IF(L352="","X",(IFERROR(ROUND((L352*K352/113)+J352-$AO$4,0),"X")))</f>
        <v>33</v>
      </c>
      <c r="N352" s="121" t="n">
        <v>1</v>
      </c>
      <c r="O352" s="95" t="n">
        <v>15</v>
      </c>
      <c r="P352" s="23"/>
      <c r="Q352" s="122" t="n">
        <v>3</v>
      </c>
      <c r="R352" s="122" t="n">
        <v>5</v>
      </c>
      <c r="S352" s="122" t="n">
        <v>5</v>
      </c>
      <c r="T352" s="122" t="n">
        <v>6</v>
      </c>
      <c r="U352" s="122" t="n">
        <v>5</v>
      </c>
      <c r="V352" s="122" t="n">
        <v>6</v>
      </c>
      <c r="W352" s="122" t="n">
        <v>4</v>
      </c>
      <c r="X352" s="122" t="n">
        <v>4</v>
      </c>
      <c r="Y352" s="122" t="n">
        <v>6</v>
      </c>
      <c r="Z352" s="15"/>
      <c r="AA352" s="18" t="n">
        <f aca="false">SUM(Q352:Y352)</f>
        <v>44</v>
      </c>
      <c r="AB352" s="15"/>
      <c r="AC352" s="120" t="n">
        <v>5</v>
      </c>
      <c r="AD352" s="120" t="n">
        <v>5</v>
      </c>
      <c r="AE352" s="120" t="n">
        <v>6</v>
      </c>
      <c r="AF352" s="120" t="n">
        <v>4</v>
      </c>
      <c r="AG352" s="120" t="n">
        <v>4</v>
      </c>
      <c r="AH352" s="120" t="n">
        <v>5</v>
      </c>
      <c r="AI352" s="120" t="n">
        <v>6</v>
      </c>
      <c r="AJ352" s="120" t="n">
        <v>5</v>
      </c>
      <c r="AK352" s="120" t="n">
        <v>6</v>
      </c>
      <c r="AL352" s="15"/>
      <c r="AM352" s="18" t="n">
        <f aca="false">SUM(AC352:AK352)</f>
        <v>46</v>
      </c>
      <c r="AN352" s="23"/>
      <c r="AO352" s="123" t="n">
        <f aca="false">AM352+AA352</f>
        <v>90</v>
      </c>
    </row>
    <row r="353" customFormat="false" ht="17" hidden="false" customHeight="true" outlineLevel="0" collapsed="false">
      <c r="A353" s="135"/>
      <c r="B353" s="118"/>
      <c r="E353" s="97"/>
      <c r="F353" s="98"/>
      <c r="G353" s="98"/>
      <c r="H353" s="98"/>
      <c r="I353" s="98"/>
      <c r="J353" s="98"/>
      <c r="K353" s="98"/>
      <c r="L353" s="98"/>
      <c r="M353" s="99" t="s">
        <v>19</v>
      </c>
      <c r="N353" s="99"/>
      <c r="O353" s="99"/>
      <c r="P353" s="51"/>
      <c r="Q353" s="124" t="n">
        <f aca="false">IFERROR($O352-Q$5,"")</f>
        <v>0</v>
      </c>
      <c r="R353" s="124" t="n">
        <f aca="false">IFERROR($O352-R$5,"")</f>
        <v>12</v>
      </c>
      <c r="S353" s="124" t="n">
        <f aca="false">IFERROR($O352-S$5,"")</f>
        <v>-2</v>
      </c>
      <c r="T353" s="124" t="n">
        <f aca="false">IFERROR($O352-T$5,"")</f>
        <v>14</v>
      </c>
      <c r="U353" s="124" t="n">
        <f aca="false">IFERROR($O352-U$5,"")</f>
        <v>2</v>
      </c>
      <c r="V353" s="124" t="n">
        <f aca="false">IFERROR($O352-V$5,"")</f>
        <v>4</v>
      </c>
      <c r="W353" s="124" t="n">
        <f aca="false">IFERROR($O352-W$5,"")</f>
        <v>8</v>
      </c>
      <c r="X353" s="124" t="n">
        <f aca="false">IFERROR($O352-X$5,"")</f>
        <v>10</v>
      </c>
      <c r="Y353" s="124" t="n">
        <f aca="false">IFERROR($O352-Y$5,"")</f>
        <v>6</v>
      </c>
      <c r="Z353" s="124"/>
      <c r="AA353" s="124"/>
      <c r="AB353" s="124"/>
      <c r="AC353" s="124" t="n">
        <f aca="false">IFERROR($O352-AC$5,"")</f>
        <v>-1</v>
      </c>
      <c r="AD353" s="124" t="n">
        <f aca="false">IFERROR($O352-AD$5,"")</f>
        <v>11</v>
      </c>
      <c r="AE353" s="124" t="n">
        <f aca="false">IFERROR($O352-AE$5,"")</f>
        <v>-3</v>
      </c>
      <c r="AF353" s="124" t="n">
        <f aca="false">IFERROR($O352-AF$5,"")</f>
        <v>13</v>
      </c>
      <c r="AG353" s="124" t="n">
        <f aca="false">IFERROR($O352-AG$5,"")</f>
        <v>1</v>
      </c>
      <c r="AH353" s="124" t="n">
        <f aca="false">IFERROR($O352-AH$5,"")</f>
        <v>3</v>
      </c>
      <c r="AI353" s="124" t="n">
        <f aca="false">IFERROR($O352-AI$5,"")</f>
        <v>7</v>
      </c>
      <c r="AJ353" s="124" t="n">
        <f aca="false">IFERROR($O352-AJ$5,"")</f>
        <v>9</v>
      </c>
      <c r="AK353" s="124" t="n">
        <f aca="false">IFERROR($O352-AK$5,"")</f>
        <v>5</v>
      </c>
      <c r="AL353" s="125"/>
      <c r="AM353" s="124"/>
      <c r="AN353" s="51"/>
      <c r="AO353" s="51"/>
    </row>
    <row r="354" customFormat="false" ht="17" hidden="false" customHeight="true" outlineLevel="0" collapsed="false">
      <c r="A354" s="135"/>
      <c r="B354" s="118"/>
      <c r="E354" s="97"/>
      <c r="F354" s="98"/>
      <c r="G354" s="98"/>
      <c r="H354" s="98"/>
      <c r="I354" s="98"/>
      <c r="J354" s="98"/>
      <c r="K354" s="98"/>
      <c r="L354" s="98"/>
      <c r="M354" s="126" t="s">
        <v>32</v>
      </c>
      <c r="N354" s="126"/>
      <c r="O354" s="127" t="s">
        <v>33</v>
      </c>
      <c r="P354" s="51"/>
      <c r="Q354" s="124" t="n">
        <f aca="false">IF(Q353="","",IF(Q353&lt;0,0,IF(Q353&lt;18,1,IF(Q353&lt;36,2,3))))</f>
        <v>1</v>
      </c>
      <c r="R354" s="124" t="n">
        <f aca="false">IF(R353="","",IF(R353&lt;0,0,IF(R353&lt;18,1,IF(R353&lt;36,2,3))))</f>
        <v>1</v>
      </c>
      <c r="S354" s="124" t="n">
        <f aca="false">IF(S353="","",IF(S353&lt;0,0,IF(S353&lt;18,1,IF(S353&lt;36,2,3))))</f>
        <v>0</v>
      </c>
      <c r="T354" s="124" t="n">
        <f aca="false">IF(T353="","",IF(T353&lt;0,0,IF(T353&lt;18,1,IF(T353&lt;36,2,3))))</f>
        <v>1</v>
      </c>
      <c r="U354" s="124" t="n">
        <f aca="false">IF(U353="","",IF(U353&lt;0,0,IF(U353&lt;18,1,IF(U353&lt;36,2,3))))</f>
        <v>1</v>
      </c>
      <c r="V354" s="124" t="n">
        <f aca="false">IF(V353="","",IF(V353&lt;0,0,IF(V353&lt;18,1,IF(V353&lt;36,2,3))))</f>
        <v>1</v>
      </c>
      <c r="W354" s="124" t="n">
        <f aca="false">IF(W353="","",IF(W353&lt;0,0,IF(W353&lt;18,1,IF(W353&lt;36,2,3))))</f>
        <v>1</v>
      </c>
      <c r="X354" s="124" t="n">
        <f aca="false">IF(X353="","",IF(X353&lt;0,0,IF(X353&lt;18,1,IF(X353&lt;36,2,3))))</f>
        <v>1</v>
      </c>
      <c r="Y354" s="124" t="n">
        <f aca="false">IF(Y353="","",IF(Y353&lt;0,0,IF(Y353&lt;18,1,IF(Y353&lt;36,2,3))))</f>
        <v>1</v>
      </c>
      <c r="Z354" s="124"/>
      <c r="AA354" s="124"/>
      <c r="AB354" s="124"/>
      <c r="AC354" s="124" t="n">
        <f aca="false">IF(AC353="","",IF(AC353&lt;0,0,IF(AC353&lt;18,1,IF(AC353&lt;36,2,3))))</f>
        <v>0</v>
      </c>
      <c r="AD354" s="124" t="n">
        <f aca="false">IF(AD353="","",IF(AD353&lt;0,0,IF(AD353&lt;18,1,IF(AD353&lt;36,2,3))))</f>
        <v>1</v>
      </c>
      <c r="AE354" s="124" t="n">
        <f aca="false">IF(AE353="","",IF(AE353&lt;0,0,IF(AE353&lt;18,1,IF(AE353&lt;36,2,3))))</f>
        <v>0</v>
      </c>
      <c r="AF354" s="124" t="n">
        <f aca="false">IF(AF353="","",IF(AF353&lt;0,0,IF(AF353&lt;18,1,IF(AF353&lt;36,2,3))))</f>
        <v>1</v>
      </c>
      <c r="AG354" s="124" t="n">
        <f aca="false">IF(AG353="","",IF(AG353&lt;0,0,IF(AG353&lt;18,1,IF(AG353&lt;36,2,3))))</f>
        <v>1</v>
      </c>
      <c r="AH354" s="124" t="n">
        <f aca="false">IF(AH353="","",IF(AH353&lt;0,0,IF(AH353&lt;18,1,IF(AH353&lt;36,2,3))))</f>
        <v>1</v>
      </c>
      <c r="AI354" s="124" t="n">
        <f aca="false">IF(AI353="","",IF(AI353&lt;0,0,IF(AI353&lt;18,1,IF(AI353&lt;36,2,3))))</f>
        <v>1</v>
      </c>
      <c r="AJ354" s="124" t="n">
        <f aca="false">IF(AJ353="","",IF(AJ353&lt;0,0,IF(AJ353&lt;18,1,IF(AJ353&lt;36,2,3))))</f>
        <v>1</v>
      </c>
      <c r="AK354" s="124" t="n">
        <f aca="false">IF(AK353="","",IF(AK353&lt;0,0,IF(AK353&lt;18,1,IF(AK353&lt;36,2,3))))</f>
        <v>1</v>
      </c>
      <c r="AL354" s="125"/>
      <c r="AM354" s="124"/>
      <c r="AN354" s="51"/>
      <c r="AO354" s="128" t="s">
        <v>34</v>
      </c>
    </row>
    <row r="355" customFormat="false" ht="17" hidden="false" customHeight="true" outlineLevel="0" collapsed="false">
      <c r="A355" s="135"/>
      <c r="B355" s="118"/>
      <c r="E355" s="97"/>
      <c r="F355" s="98"/>
      <c r="G355" s="98"/>
      <c r="H355" s="98"/>
      <c r="I355" s="98"/>
      <c r="J355" s="98"/>
      <c r="K355" s="98"/>
      <c r="L355" s="98"/>
      <c r="M355" s="129"/>
      <c r="N355" s="130" t="s">
        <v>35</v>
      </c>
      <c r="O355" s="92" t="s">
        <v>36</v>
      </c>
      <c r="P355" s="51"/>
      <c r="Q355" s="111" t="n">
        <f aca="false">IFERROR(IF((Q$4-Q352+2+Q354)&lt;0,0,IF(Q352="","",(Q$4-Q352+2+Q354))),"")</f>
        <v>3</v>
      </c>
      <c r="R355" s="111" t="n">
        <f aca="false">IFERROR(IF((R$4-R352+2+R354)&lt;0,0,IF(R352="","",(R$4-R352+2+R354))),"")</f>
        <v>1</v>
      </c>
      <c r="S355" s="111" t="n">
        <f aca="false">IFERROR(IF((S$4-S352+2+S354)&lt;0,0,IF(S352="","",(S$4-S352+2+S354))),"")</f>
        <v>0</v>
      </c>
      <c r="T355" s="111" t="n">
        <f aca="false">IFERROR(IF((T$4-T352+2+T354)&lt;0,0,IF(T352="","",(T$4-T352+2+T354))),"")</f>
        <v>0</v>
      </c>
      <c r="U355" s="111" t="n">
        <f aca="false">IFERROR(IF((U$4-U352+2+U354)&lt;0,0,IF(U352="","",(U$4-U352+2+U354))),"")</f>
        <v>1</v>
      </c>
      <c r="V355" s="111" t="n">
        <f aca="false">IFERROR(IF((V$4-V352+2+V354)&lt;0,0,IF(V352="","",(V$4-V352+2+V354))),"")</f>
        <v>0</v>
      </c>
      <c r="W355" s="111" t="n">
        <f aca="false">IFERROR(IF((W$4-W352+2+W354)&lt;0,0,IF(W352="","",(W$4-W352+2+W354))),"")</f>
        <v>2</v>
      </c>
      <c r="X355" s="111" t="n">
        <f aca="false">IFERROR(IF((X$4-X352+2+X354)&lt;0,0,IF(X352="","",(X$4-X352+2+X354))),"")</f>
        <v>2</v>
      </c>
      <c r="Y355" s="111" t="n">
        <f aca="false">IFERROR(IF((Y$4-Y352+2+Y354)&lt;0,0,IF(Y352="","",(Y$4-Y352+2+Y354))),"")</f>
        <v>0</v>
      </c>
      <c r="Z355" s="124"/>
      <c r="AA355" s="18" t="n">
        <f aca="false">SUM(Q355:Y355)</f>
        <v>9</v>
      </c>
      <c r="AB355" s="124"/>
      <c r="AC355" s="111" t="n">
        <f aca="false">IFERROR(IF((AC$4-AC352+2+AC354)&lt;0,0,IF(AC352="","",(AC$4-AC352+2+AC354))),"")</f>
        <v>0</v>
      </c>
      <c r="AD355" s="111" t="n">
        <f aca="false">IFERROR(IF((AD$4-AD352+2+AD354)&lt;0,0,IF(AD352="","",(AD$4-AD352+2+AD354))),"")</f>
        <v>1</v>
      </c>
      <c r="AE355" s="111" t="n">
        <f aca="false">IFERROR(IF((AE$4-AE352+2+AE354)&lt;0,0,IF(AE352="","",(AE$4-AE352+2+AE354))),"")</f>
        <v>0</v>
      </c>
      <c r="AF355" s="111" t="n">
        <f aca="false">IFERROR(IF((AF$4-AF352+2+AF354)&lt;0,0,IF(AF352="","",(AF$4-AF352+2+AF354))),"")</f>
        <v>2</v>
      </c>
      <c r="AG355" s="111" t="n">
        <f aca="false">IFERROR(IF((AG$4-AG352+2+AG354)&lt;0,0,IF(AG352="","",(AG$4-AG352+2+AG354))),"")</f>
        <v>2</v>
      </c>
      <c r="AH355" s="111" t="n">
        <f aca="false">IFERROR(IF((AH$4-AH352+2+AH354)&lt;0,0,IF(AH352="","",(AH$4-AH352+2+AH354))),"")</f>
        <v>1</v>
      </c>
      <c r="AI355" s="111" t="n">
        <f aca="false">IFERROR(IF((AI$4-AI352+2+AI354)&lt;0,0,IF(AI352="","",(AI$4-AI352+2+AI354))),"")</f>
        <v>0</v>
      </c>
      <c r="AJ355" s="111" t="n">
        <f aca="false">IFERROR(IF((AJ$4-AJ352+2+AJ354)&lt;0,0,IF(AJ352="","",(AJ$4-AJ352+2+AJ354))),"")</f>
        <v>1</v>
      </c>
      <c r="AK355" s="111" t="n">
        <f aca="false">IFERROR(IF((AK$4-AK352+2+AK354)&lt;0,0,IF(AK352="","",(AK$4-AK352+2+AK354))),"")</f>
        <v>0</v>
      </c>
      <c r="AL355" s="125"/>
      <c r="AM355" s="18" t="n">
        <f aca="false">SUM(AC355:AK355)</f>
        <v>7</v>
      </c>
      <c r="AN355" s="51"/>
      <c r="AO355" s="131" t="n">
        <f aca="false">SUM(AA355,AM355)</f>
        <v>16</v>
      </c>
    </row>
    <row r="356" customFormat="false" ht="17" hidden="false" customHeight="true" outlineLevel="0" collapsed="false">
      <c r="A356" s="135"/>
      <c r="B356" s="118"/>
    </row>
    <row r="357" customFormat="false" ht="17" hidden="false" customHeight="true" outlineLevel="0" collapsed="false">
      <c r="A357" s="135"/>
      <c r="B357" s="118"/>
      <c r="D357" s="113" t="s">
        <v>26</v>
      </c>
      <c r="E357" s="85"/>
      <c r="F357" s="86"/>
      <c r="G357" s="87" t="s">
        <v>24</v>
      </c>
      <c r="H357" s="87" t="s">
        <v>9</v>
      </c>
      <c r="I357" s="87" t="s">
        <v>10</v>
      </c>
      <c r="J357" s="87" t="s">
        <v>11</v>
      </c>
      <c r="K357" s="87" t="s">
        <v>12</v>
      </c>
      <c r="L357" s="88" t="s">
        <v>13</v>
      </c>
      <c r="M357" s="88" t="s">
        <v>14</v>
      </c>
      <c r="N357" s="88" t="s">
        <v>27</v>
      </c>
      <c r="O357" s="88" t="s">
        <v>28</v>
      </c>
      <c r="P357" s="114"/>
      <c r="Q357" s="115" t="n">
        <v>1</v>
      </c>
      <c r="R357" s="115" t="n">
        <v>2</v>
      </c>
      <c r="S357" s="115" t="n">
        <v>3</v>
      </c>
      <c r="T357" s="115" t="n">
        <v>4</v>
      </c>
      <c r="U357" s="115" t="n">
        <v>5</v>
      </c>
      <c r="V357" s="115" t="n">
        <v>6</v>
      </c>
      <c r="W357" s="115" t="n">
        <v>7</v>
      </c>
      <c r="X357" s="115" t="n">
        <v>8</v>
      </c>
      <c r="Y357" s="115" t="n">
        <v>9</v>
      </c>
      <c r="Z357" s="114"/>
      <c r="AA357" s="115" t="s">
        <v>1</v>
      </c>
      <c r="AB357" s="114"/>
      <c r="AC357" s="115" t="n">
        <v>10</v>
      </c>
      <c r="AD357" s="115" t="n">
        <v>11</v>
      </c>
      <c r="AE357" s="115" t="n">
        <v>12</v>
      </c>
      <c r="AF357" s="115" t="n">
        <v>13</v>
      </c>
      <c r="AG357" s="115" t="n">
        <v>14</v>
      </c>
      <c r="AH357" s="115" t="n">
        <v>15</v>
      </c>
      <c r="AI357" s="115" t="n">
        <v>16</v>
      </c>
      <c r="AJ357" s="115" t="n">
        <v>17</v>
      </c>
      <c r="AK357" s="115" t="n">
        <v>18</v>
      </c>
      <c r="AL357" s="30"/>
      <c r="AM357" s="115" t="s">
        <v>2</v>
      </c>
      <c r="AN357" s="32"/>
      <c r="AO357" s="116" t="s">
        <v>29</v>
      </c>
    </row>
    <row r="358" customFormat="false" ht="17" hidden="false" customHeight="true" outlineLevel="0" collapsed="false">
      <c r="A358" s="132" t="s">
        <v>94</v>
      </c>
      <c r="B358" s="133" t="n">
        <v>11.5</v>
      </c>
      <c r="D358" s="132" t="s">
        <v>94</v>
      </c>
      <c r="E358" s="90"/>
      <c r="F358" s="91"/>
      <c r="G358" s="120"/>
      <c r="H358" s="92" t="s">
        <v>31</v>
      </c>
      <c r="I358" s="92" t="s">
        <v>18</v>
      </c>
      <c r="J358" s="92" t="n">
        <v>72</v>
      </c>
      <c r="K358" s="92" t="n">
        <v>140</v>
      </c>
      <c r="L358" s="120" t="n">
        <v>12</v>
      </c>
      <c r="M358" s="94" t="n">
        <f aca="false">IF(L358="","X",(IFERROR(ROUND((L358*K358/113)+J358-$AO$4,0),"X")))</f>
        <v>33</v>
      </c>
      <c r="N358" s="121" t="n">
        <v>1</v>
      </c>
      <c r="O358" s="95" t="n">
        <v>12</v>
      </c>
      <c r="P358" s="23"/>
      <c r="Q358" s="122"/>
      <c r="R358" s="122"/>
      <c r="S358" s="122"/>
      <c r="T358" s="122"/>
      <c r="U358" s="122"/>
      <c r="V358" s="122"/>
      <c r="W358" s="122"/>
      <c r="X358" s="122"/>
      <c r="Y358" s="122"/>
      <c r="Z358" s="15"/>
      <c r="AA358" s="18" t="n">
        <f aca="false">SUM(Q358:Y358)</f>
        <v>0</v>
      </c>
      <c r="AB358" s="15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5"/>
      <c r="AM358" s="18" t="n">
        <f aca="false">SUM(AC358:AK358)</f>
        <v>0</v>
      </c>
      <c r="AN358" s="23"/>
      <c r="AO358" s="123" t="n">
        <f aca="false">AM358+AA358</f>
        <v>0</v>
      </c>
    </row>
    <row r="359" customFormat="false" ht="17" hidden="false" customHeight="true" outlineLevel="0" collapsed="false">
      <c r="A359" s="132"/>
      <c r="B359" s="133"/>
      <c r="E359" s="97"/>
      <c r="F359" s="98"/>
      <c r="G359" s="98"/>
      <c r="H359" s="98"/>
      <c r="I359" s="98"/>
      <c r="J359" s="98"/>
      <c r="K359" s="98"/>
      <c r="L359" s="98"/>
      <c r="M359" s="99" t="s">
        <v>19</v>
      </c>
      <c r="N359" s="99"/>
      <c r="O359" s="134"/>
      <c r="P359" s="51"/>
      <c r="Q359" s="124" t="n">
        <f aca="false">IFERROR($O358-Q$5,"")</f>
        <v>-3</v>
      </c>
      <c r="R359" s="124" t="n">
        <f aca="false">IFERROR($O358-R$5,"")</f>
        <v>9</v>
      </c>
      <c r="S359" s="124" t="n">
        <f aca="false">IFERROR($O358-S$5,"")</f>
        <v>-5</v>
      </c>
      <c r="T359" s="124" t="n">
        <f aca="false">IFERROR($O358-T$5,"")</f>
        <v>11</v>
      </c>
      <c r="U359" s="124" t="n">
        <f aca="false">IFERROR($O358-U$5,"")</f>
        <v>-1</v>
      </c>
      <c r="V359" s="124" t="n">
        <f aca="false">IFERROR($O358-V$5,"")</f>
        <v>1</v>
      </c>
      <c r="W359" s="124" t="n">
        <f aca="false">IFERROR($O358-W$5,"")</f>
        <v>5</v>
      </c>
      <c r="X359" s="124" t="n">
        <f aca="false">IFERROR($O358-X$5,"")</f>
        <v>7</v>
      </c>
      <c r="Y359" s="124" t="n">
        <f aca="false">IFERROR($O358-Y$5,"")</f>
        <v>3</v>
      </c>
      <c r="Z359" s="124"/>
      <c r="AA359" s="124"/>
      <c r="AB359" s="124"/>
      <c r="AC359" s="124" t="n">
        <f aca="false">IFERROR($O358-AC$5,"")</f>
        <v>-4</v>
      </c>
      <c r="AD359" s="124" t="n">
        <f aca="false">IFERROR($O358-AD$5,"")</f>
        <v>8</v>
      </c>
      <c r="AE359" s="124" t="n">
        <f aca="false">IFERROR($O358-AE$5,"")</f>
        <v>-6</v>
      </c>
      <c r="AF359" s="124" t="n">
        <f aca="false">IFERROR($O358-AF$5,"")</f>
        <v>10</v>
      </c>
      <c r="AG359" s="124" t="n">
        <f aca="false">IFERROR($O358-AG$5,"")</f>
        <v>-2</v>
      </c>
      <c r="AH359" s="124" t="n">
        <f aca="false">IFERROR($O358-AH$5,"")</f>
        <v>0</v>
      </c>
      <c r="AI359" s="124" t="n">
        <f aca="false">IFERROR($O358-AI$5,"")</f>
        <v>4</v>
      </c>
      <c r="AJ359" s="124" t="n">
        <f aca="false">IFERROR($O358-AJ$5,"")</f>
        <v>6</v>
      </c>
      <c r="AK359" s="124" t="n">
        <f aca="false">IFERROR($O358-AK$5,"")</f>
        <v>2</v>
      </c>
      <c r="AL359" s="125"/>
      <c r="AM359" s="124"/>
      <c r="AN359" s="51"/>
      <c r="AO359" s="51"/>
    </row>
    <row r="360" customFormat="false" ht="17" hidden="false" customHeight="true" outlineLevel="0" collapsed="false">
      <c r="A360" s="132"/>
      <c r="B360" s="133"/>
      <c r="E360" s="97"/>
      <c r="F360" s="98"/>
      <c r="G360" s="98"/>
      <c r="H360" s="98"/>
      <c r="I360" s="98"/>
      <c r="J360" s="98"/>
      <c r="K360" s="98"/>
      <c r="L360" s="98"/>
      <c r="M360" s="126" t="s">
        <v>32</v>
      </c>
      <c r="N360" s="126"/>
      <c r="O360" s="127" t="s">
        <v>33</v>
      </c>
      <c r="P360" s="51"/>
      <c r="Q360" s="124" t="n">
        <f aca="false">IF(Q359="","",IF(Q359&lt;0,0,IF(Q359&lt;18,1,IF(Q359&lt;36,2,3))))</f>
        <v>0</v>
      </c>
      <c r="R360" s="124" t="n">
        <f aca="false">IF(R359="","",IF(R359&lt;0,0,IF(R359&lt;18,1,IF(R359&lt;36,2,3))))</f>
        <v>1</v>
      </c>
      <c r="S360" s="124" t="n">
        <f aca="false">IF(S359="","",IF(S359&lt;0,0,IF(S359&lt;18,1,IF(S359&lt;36,2,3))))</f>
        <v>0</v>
      </c>
      <c r="T360" s="124" t="n">
        <f aca="false">IF(T359="","",IF(T359&lt;0,0,IF(T359&lt;18,1,IF(T359&lt;36,2,3))))</f>
        <v>1</v>
      </c>
      <c r="U360" s="124" t="n">
        <f aca="false">IF(U359="","",IF(U359&lt;0,0,IF(U359&lt;18,1,IF(U359&lt;36,2,3))))</f>
        <v>0</v>
      </c>
      <c r="V360" s="124" t="n">
        <f aca="false">IF(V359="","",IF(V359&lt;0,0,IF(V359&lt;18,1,IF(V359&lt;36,2,3))))</f>
        <v>1</v>
      </c>
      <c r="W360" s="124" t="n">
        <f aca="false">IF(W359="","",IF(W359&lt;0,0,IF(W359&lt;18,1,IF(W359&lt;36,2,3))))</f>
        <v>1</v>
      </c>
      <c r="X360" s="124" t="n">
        <f aca="false">IF(X359="","",IF(X359&lt;0,0,IF(X359&lt;18,1,IF(X359&lt;36,2,3))))</f>
        <v>1</v>
      </c>
      <c r="Y360" s="124" t="n">
        <f aca="false">IF(Y359="","",IF(Y359&lt;0,0,IF(Y359&lt;18,1,IF(Y359&lt;36,2,3))))</f>
        <v>1</v>
      </c>
      <c r="Z360" s="124"/>
      <c r="AA360" s="124"/>
      <c r="AB360" s="124"/>
      <c r="AC360" s="124" t="n">
        <f aca="false">IF(AC359="","",IF(AC359&lt;0,0,IF(AC359&lt;18,1,IF(AC359&lt;36,2,3))))</f>
        <v>0</v>
      </c>
      <c r="AD360" s="124" t="n">
        <f aca="false">IF(AD359="","",IF(AD359&lt;0,0,IF(AD359&lt;18,1,IF(AD359&lt;36,2,3))))</f>
        <v>1</v>
      </c>
      <c r="AE360" s="124" t="n">
        <f aca="false">IF(AE359="","",IF(AE359&lt;0,0,IF(AE359&lt;18,1,IF(AE359&lt;36,2,3))))</f>
        <v>0</v>
      </c>
      <c r="AF360" s="124" t="n">
        <f aca="false">IF(AF359="","",IF(AF359&lt;0,0,IF(AF359&lt;18,1,IF(AF359&lt;36,2,3))))</f>
        <v>1</v>
      </c>
      <c r="AG360" s="124" t="n">
        <f aca="false">IF(AG359="","",IF(AG359&lt;0,0,IF(AG359&lt;18,1,IF(AG359&lt;36,2,3))))</f>
        <v>0</v>
      </c>
      <c r="AH360" s="124" t="n">
        <f aca="false">IF(AH359="","",IF(AH359&lt;0,0,IF(AH359&lt;18,1,IF(AH359&lt;36,2,3))))</f>
        <v>1</v>
      </c>
      <c r="AI360" s="124" t="n">
        <f aca="false">IF(AI359="","",IF(AI359&lt;0,0,IF(AI359&lt;18,1,IF(AI359&lt;36,2,3))))</f>
        <v>1</v>
      </c>
      <c r="AJ360" s="124" t="n">
        <f aca="false">IF(AJ359="","",IF(AJ359&lt;0,0,IF(AJ359&lt;18,1,IF(AJ359&lt;36,2,3))))</f>
        <v>1</v>
      </c>
      <c r="AK360" s="124" t="n">
        <f aca="false">IF(AK359="","",IF(AK359&lt;0,0,IF(AK359&lt;18,1,IF(AK359&lt;36,2,3))))</f>
        <v>1</v>
      </c>
      <c r="AL360" s="125"/>
      <c r="AM360" s="124"/>
      <c r="AN360" s="51"/>
      <c r="AO360" s="128" t="s">
        <v>34</v>
      </c>
    </row>
    <row r="361" customFormat="false" ht="17" hidden="false" customHeight="true" outlineLevel="0" collapsed="false">
      <c r="A361" s="132"/>
      <c r="B361" s="133"/>
      <c r="E361" s="97"/>
      <c r="F361" s="98"/>
      <c r="G361" s="98"/>
      <c r="H361" s="98"/>
      <c r="I361" s="98"/>
      <c r="J361" s="98"/>
      <c r="K361" s="98"/>
      <c r="L361" s="98"/>
      <c r="M361" s="129"/>
      <c r="N361" s="130" t="s">
        <v>35</v>
      </c>
      <c r="O361" s="92" t="s">
        <v>36</v>
      </c>
      <c r="P361" s="51"/>
      <c r="Q361" s="111" t="str">
        <f aca="false">IFERROR(IF((Q$4-Q358+2+Q360)&lt;0,0,IF(Q358="","",(Q$4-Q358+2+Q360))),"")</f>
        <v/>
      </c>
      <c r="R361" s="111" t="str">
        <f aca="false">IFERROR(IF((R$4-R358+2+R360)&lt;0,0,IF(R358="","",(R$4-R358+2+R360))),"")</f>
        <v/>
      </c>
      <c r="S361" s="111" t="str">
        <f aca="false">IFERROR(IF((S$4-S358+2+S360)&lt;0,0,IF(S358="","",(S$4-S358+2+S360))),"")</f>
        <v/>
      </c>
      <c r="T361" s="111" t="str">
        <f aca="false">IFERROR(IF((T$4-T358+2+T360)&lt;0,0,IF(T358="","",(T$4-T358+2+T360))),"")</f>
        <v/>
      </c>
      <c r="U361" s="111" t="str">
        <f aca="false">IFERROR(IF((U$4-U358+2+U360)&lt;0,0,IF(U358="","",(U$4-U358+2+U360))),"")</f>
        <v/>
      </c>
      <c r="V361" s="111" t="str">
        <f aca="false">IFERROR(IF((V$4-V358+2+V360)&lt;0,0,IF(V358="","",(V$4-V358+2+V360))),"")</f>
        <v/>
      </c>
      <c r="W361" s="111" t="str">
        <f aca="false">IFERROR(IF((W$4-W358+2+W360)&lt;0,0,IF(W358="","",(W$4-W358+2+W360))),"")</f>
        <v/>
      </c>
      <c r="X361" s="111" t="str">
        <f aca="false">IFERROR(IF((X$4-X358+2+X360)&lt;0,0,IF(X358="","",(X$4-X358+2+X360))),"")</f>
        <v/>
      </c>
      <c r="Y361" s="111" t="str">
        <f aca="false">IFERROR(IF((Y$4-Y358+2+Y360)&lt;0,0,IF(Y358="","",(Y$4-Y358+2+Y360))),"")</f>
        <v/>
      </c>
      <c r="Z361" s="124"/>
      <c r="AA361" s="18" t="n">
        <f aca="false">SUM(Q361:Y361)</f>
        <v>0</v>
      </c>
      <c r="AB361" s="124"/>
      <c r="AC361" s="111" t="str">
        <f aca="false">IFERROR(IF((AC$4-AC358+2+AC360)&lt;0,0,IF(AC358="","",(AC$4-AC358+2+AC360))),"")</f>
        <v/>
      </c>
      <c r="AD361" s="111" t="str">
        <f aca="false">IFERROR(IF((AD$4-AD358+2+AD360)&lt;0,0,IF(AD358="","",(AD$4-AD358+2+AD360))),"")</f>
        <v/>
      </c>
      <c r="AE361" s="111" t="str">
        <f aca="false">IFERROR(IF((AE$4-AE358+2+AE360)&lt;0,0,IF(AE358="","",(AE$4-AE358+2+AE360))),"")</f>
        <v/>
      </c>
      <c r="AF361" s="111" t="str">
        <f aca="false">IFERROR(IF((AF$4-AF358+2+AF360)&lt;0,0,IF(AF358="","",(AF$4-AF358+2+AF360))),"")</f>
        <v/>
      </c>
      <c r="AG361" s="111" t="str">
        <f aca="false">IFERROR(IF((AG$4-AG358+2+AG360)&lt;0,0,IF(AG358="","",(AG$4-AG358+2+AG360))),"")</f>
        <v/>
      </c>
      <c r="AH361" s="111" t="str">
        <f aca="false">IFERROR(IF((AH$4-AH358+2+AH360)&lt;0,0,IF(AH358="","",(AH$4-AH358+2+AH360))),"")</f>
        <v/>
      </c>
      <c r="AI361" s="111" t="str">
        <f aca="false">IFERROR(IF((AI$4-AI358+2+AI360)&lt;0,0,IF(AI358="","",(AI$4-AI358+2+AI360))),"")</f>
        <v/>
      </c>
      <c r="AJ361" s="111" t="str">
        <f aca="false">IFERROR(IF((AJ$4-AJ358+2+AJ360)&lt;0,0,IF(AJ358="","",(AJ$4-AJ358+2+AJ360))),"")</f>
        <v/>
      </c>
      <c r="AK361" s="111" t="str">
        <f aca="false">IFERROR(IF((AK$4-AK358+2+AK360)&lt;0,0,IF(AK358="","",(AK$4-AK358+2+AK360))),"")</f>
        <v/>
      </c>
      <c r="AL361" s="125"/>
      <c r="AM361" s="18" t="n">
        <f aca="false">SUM(AC361:AK361)</f>
        <v>0</v>
      </c>
      <c r="AN361" s="51"/>
      <c r="AO361" s="131" t="n">
        <f aca="false">SUM(AA361,AM361)</f>
        <v>0</v>
      </c>
    </row>
    <row r="362" customFormat="false" ht="17" hidden="false" customHeight="true" outlineLevel="0" collapsed="false">
      <c r="A362" s="132"/>
      <c r="B362" s="133"/>
    </row>
    <row r="363" customFormat="false" ht="17" hidden="false" customHeight="true" outlineLevel="0" collapsed="false">
      <c r="A363" s="132"/>
      <c r="B363" s="133"/>
      <c r="D363" s="113" t="s">
        <v>26</v>
      </c>
      <c r="E363" s="85"/>
      <c r="F363" s="86"/>
      <c r="G363" s="87" t="s">
        <v>24</v>
      </c>
      <c r="H363" s="87" t="s">
        <v>9</v>
      </c>
      <c r="I363" s="87" t="s">
        <v>10</v>
      </c>
      <c r="J363" s="87" t="s">
        <v>11</v>
      </c>
      <c r="K363" s="87" t="s">
        <v>12</v>
      </c>
      <c r="L363" s="88" t="s">
        <v>13</v>
      </c>
      <c r="M363" s="88" t="s">
        <v>14</v>
      </c>
      <c r="N363" s="88" t="s">
        <v>27</v>
      </c>
      <c r="O363" s="88" t="s">
        <v>28</v>
      </c>
      <c r="P363" s="114"/>
      <c r="Q363" s="115" t="n">
        <v>1</v>
      </c>
      <c r="R363" s="115" t="n">
        <v>2</v>
      </c>
      <c r="S363" s="115" t="n">
        <v>3</v>
      </c>
      <c r="T363" s="115" t="n">
        <v>4</v>
      </c>
      <c r="U363" s="115" t="n">
        <v>5</v>
      </c>
      <c r="V363" s="115" t="n">
        <v>6</v>
      </c>
      <c r="W363" s="115" t="n">
        <v>7</v>
      </c>
      <c r="X363" s="115" t="n">
        <v>8</v>
      </c>
      <c r="Y363" s="115" t="n">
        <v>9</v>
      </c>
      <c r="Z363" s="114"/>
      <c r="AA363" s="115" t="s">
        <v>1</v>
      </c>
      <c r="AB363" s="114"/>
      <c r="AC363" s="115" t="n">
        <v>10</v>
      </c>
      <c r="AD363" s="115" t="n">
        <v>11</v>
      </c>
      <c r="AE363" s="115" t="n">
        <v>12</v>
      </c>
      <c r="AF363" s="115" t="n">
        <v>13</v>
      </c>
      <c r="AG363" s="115" t="n">
        <v>14</v>
      </c>
      <c r="AH363" s="115" t="n">
        <v>15</v>
      </c>
      <c r="AI363" s="115" t="n">
        <v>16</v>
      </c>
      <c r="AJ363" s="115" t="n">
        <v>17</v>
      </c>
      <c r="AK363" s="115" t="n">
        <v>18</v>
      </c>
      <c r="AL363" s="30"/>
      <c r="AM363" s="115" t="s">
        <v>2</v>
      </c>
      <c r="AN363" s="32"/>
      <c r="AO363" s="116" t="s">
        <v>29</v>
      </c>
    </row>
    <row r="364" customFormat="false" ht="17" hidden="false" customHeight="true" outlineLevel="0" collapsed="false">
      <c r="A364" s="139" t="s">
        <v>95</v>
      </c>
      <c r="B364" s="133" t="n">
        <v>31</v>
      </c>
      <c r="D364" s="139" t="s">
        <v>95</v>
      </c>
      <c r="E364" s="90"/>
      <c r="F364" s="91"/>
      <c r="G364" s="120"/>
      <c r="H364" s="92" t="s">
        <v>31</v>
      </c>
      <c r="I364" s="92" t="s">
        <v>18</v>
      </c>
      <c r="J364" s="92" t="n">
        <v>72</v>
      </c>
      <c r="K364" s="92" t="n">
        <v>140</v>
      </c>
      <c r="L364" s="120" t="n">
        <v>12</v>
      </c>
      <c r="M364" s="94" t="n">
        <f aca="false">IF(L364="","X",(IFERROR(ROUND((L364*K364/113)+J364-$AO$4,0),"X")))</f>
        <v>33</v>
      </c>
      <c r="N364" s="121" t="n">
        <v>1</v>
      </c>
      <c r="O364" s="95" t="n">
        <v>31</v>
      </c>
      <c r="P364" s="23"/>
      <c r="Q364" s="122"/>
      <c r="R364" s="122"/>
      <c r="S364" s="122"/>
      <c r="T364" s="122"/>
      <c r="U364" s="122"/>
      <c r="V364" s="122"/>
      <c r="W364" s="122"/>
      <c r="X364" s="122"/>
      <c r="Y364" s="122"/>
      <c r="Z364" s="15"/>
      <c r="AA364" s="18" t="n">
        <f aca="false">SUM(Q364:Y364)</f>
        <v>0</v>
      </c>
      <c r="AB364" s="15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5"/>
      <c r="AM364" s="18" t="n">
        <f aca="false">SUM(AC364:AK364)</f>
        <v>0</v>
      </c>
      <c r="AN364" s="23"/>
      <c r="AO364" s="123" t="n">
        <f aca="false">AM364+AA364</f>
        <v>0</v>
      </c>
    </row>
    <row r="365" customFormat="false" ht="17" hidden="false" customHeight="true" outlineLevel="0" collapsed="false">
      <c r="A365" s="139"/>
      <c r="B365" s="133"/>
      <c r="E365" s="97"/>
      <c r="F365" s="98"/>
      <c r="G365" s="98"/>
      <c r="H365" s="98"/>
      <c r="I365" s="98"/>
      <c r="J365" s="98"/>
      <c r="K365" s="98"/>
      <c r="L365" s="98"/>
      <c r="M365" s="99" t="s">
        <v>19</v>
      </c>
      <c r="N365" s="99"/>
      <c r="O365" s="99"/>
      <c r="P365" s="51"/>
      <c r="Q365" s="124" t="n">
        <f aca="false">IFERROR($O364-Q$5,"")</f>
        <v>16</v>
      </c>
      <c r="R365" s="124" t="n">
        <f aca="false">IFERROR($O364-R$5,"")</f>
        <v>28</v>
      </c>
      <c r="S365" s="124" t="n">
        <f aca="false">IFERROR($O364-S$5,"")</f>
        <v>14</v>
      </c>
      <c r="T365" s="124" t="n">
        <f aca="false">IFERROR($O364-T$5,"")</f>
        <v>30</v>
      </c>
      <c r="U365" s="124" t="n">
        <f aca="false">IFERROR($O364-U$5,"")</f>
        <v>18</v>
      </c>
      <c r="V365" s="124" t="n">
        <f aca="false">IFERROR($O364-V$5,"")</f>
        <v>20</v>
      </c>
      <c r="W365" s="124" t="n">
        <f aca="false">IFERROR($O364-W$5,"")</f>
        <v>24</v>
      </c>
      <c r="X365" s="124" t="n">
        <f aca="false">IFERROR($O364-X$5,"")</f>
        <v>26</v>
      </c>
      <c r="Y365" s="124" t="n">
        <f aca="false">IFERROR($O364-Y$5,"")</f>
        <v>22</v>
      </c>
      <c r="Z365" s="124"/>
      <c r="AA365" s="124"/>
      <c r="AB365" s="124"/>
      <c r="AC365" s="124" t="n">
        <f aca="false">IFERROR($O364-AC$5,"")</f>
        <v>15</v>
      </c>
      <c r="AD365" s="124" t="n">
        <f aca="false">IFERROR($O364-AD$5,"")</f>
        <v>27</v>
      </c>
      <c r="AE365" s="124" t="n">
        <f aca="false">IFERROR($O364-AE$5,"")</f>
        <v>13</v>
      </c>
      <c r="AF365" s="124" t="n">
        <f aca="false">IFERROR($O364-AF$5,"")</f>
        <v>29</v>
      </c>
      <c r="AG365" s="124" t="n">
        <f aca="false">IFERROR($O364-AG$5,"")</f>
        <v>17</v>
      </c>
      <c r="AH365" s="124" t="n">
        <f aca="false">IFERROR($O364-AH$5,"")</f>
        <v>19</v>
      </c>
      <c r="AI365" s="124" t="n">
        <f aca="false">IFERROR($O364-AI$5,"")</f>
        <v>23</v>
      </c>
      <c r="AJ365" s="124" t="n">
        <f aca="false">IFERROR($O364-AJ$5,"")</f>
        <v>25</v>
      </c>
      <c r="AK365" s="124" t="n">
        <f aca="false">IFERROR($O364-AK$5,"")</f>
        <v>21</v>
      </c>
      <c r="AL365" s="125"/>
      <c r="AM365" s="124"/>
      <c r="AN365" s="51"/>
      <c r="AO365" s="51"/>
    </row>
    <row r="366" customFormat="false" ht="17" hidden="false" customHeight="true" outlineLevel="0" collapsed="false">
      <c r="A366" s="139"/>
      <c r="B366" s="133"/>
      <c r="E366" s="97"/>
      <c r="F366" s="98"/>
      <c r="G366" s="98"/>
      <c r="H366" s="98"/>
      <c r="I366" s="98"/>
      <c r="J366" s="98"/>
      <c r="K366" s="98"/>
      <c r="L366" s="98"/>
      <c r="M366" s="126" t="s">
        <v>32</v>
      </c>
      <c r="N366" s="126"/>
      <c r="O366" s="127" t="s">
        <v>33</v>
      </c>
      <c r="P366" s="51"/>
      <c r="Q366" s="124" t="n">
        <f aca="false">IF(Q365="","",IF(Q365&lt;0,0,IF(Q365&lt;18,1,IF(Q365&lt;36,2,3))))</f>
        <v>1</v>
      </c>
      <c r="R366" s="124" t="n">
        <f aca="false">IF(R365="","",IF(R365&lt;0,0,IF(R365&lt;18,1,IF(R365&lt;36,2,3))))</f>
        <v>2</v>
      </c>
      <c r="S366" s="124" t="n">
        <f aca="false">IF(S365="","",IF(S365&lt;0,0,IF(S365&lt;18,1,IF(S365&lt;36,2,3))))</f>
        <v>1</v>
      </c>
      <c r="T366" s="124" t="n">
        <f aca="false">IF(T365="","",IF(T365&lt;0,0,IF(T365&lt;18,1,IF(T365&lt;36,2,3))))</f>
        <v>2</v>
      </c>
      <c r="U366" s="124" t="n">
        <f aca="false">IF(U365="","",IF(U365&lt;0,0,IF(U365&lt;18,1,IF(U365&lt;36,2,3))))</f>
        <v>2</v>
      </c>
      <c r="V366" s="124" t="n">
        <f aca="false">IF(V365="","",IF(V365&lt;0,0,IF(V365&lt;18,1,IF(V365&lt;36,2,3))))</f>
        <v>2</v>
      </c>
      <c r="W366" s="124" t="n">
        <f aca="false">IF(W365="","",IF(W365&lt;0,0,IF(W365&lt;18,1,IF(W365&lt;36,2,3))))</f>
        <v>2</v>
      </c>
      <c r="X366" s="124" t="n">
        <f aca="false">IF(X365="","",IF(X365&lt;0,0,IF(X365&lt;18,1,IF(X365&lt;36,2,3))))</f>
        <v>2</v>
      </c>
      <c r="Y366" s="124" t="n">
        <f aca="false">IF(Y365="","",IF(Y365&lt;0,0,IF(Y365&lt;18,1,IF(Y365&lt;36,2,3))))</f>
        <v>2</v>
      </c>
      <c r="Z366" s="124"/>
      <c r="AA366" s="124"/>
      <c r="AB366" s="124"/>
      <c r="AC366" s="124" t="n">
        <f aca="false">IF(AC365="","",IF(AC365&lt;0,0,IF(AC365&lt;18,1,IF(AC365&lt;36,2,3))))</f>
        <v>1</v>
      </c>
      <c r="AD366" s="124" t="n">
        <f aca="false">IF(AD365="","",IF(AD365&lt;0,0,IF(AD365&lt;18,1,IF(AD365&lt;36,2,3))))</f>
        <v>2</v>
      </c>
      <c r="AE366" s="124" t="n">
        <f aca="false">IF(AE365="","",IF(AE365&lt;0,0,IF(AE365&lt;18,1,IF(AE365&lt;36,2,3))))</f>
        <v>1</v>
      </c>
      <c r="AF366" s="124" t="n">
        <f aca="false">IF(AF365="","",IF(AF365&lt;0,0,IF(AF365&lt;18,1,IF(AF365&lt;36,2,3))))</f>
        <v>2</v>
      </c>
      <c r="AG366" s="124" t="n">
        <f aca="false">IF(AG365="","",IF(AG365&lt;0,0,IF(AG365&lt;18,1,IF(AG365&lt;36,2,3))))</f>
        <v>1</v>
      </c>
      <c r="AH366" s="124" t="n">
        <f aca="false">IF(AH365="","",IF(AH365&lt;0,0,IF(AH365&lt;18,1,IF(AH365&lt;36,2,3))))</f>
        <v>2</v>
      </c>
      <c r="AI366" s="124" t="n">
        <f aca="false">IF(AI365="","",IF(AI365&lt;0,0,IF(AI365&lt;18,1,IF(AI365&lt;36,2,3))))</f>
        <v>2</v>
      </c>
      <c r="AJ366" s="124" t="n">
        <f aca="false">IF(AJ365="","",IF(AJ365&lt;0,0,IF(AJ365&lt;18,1,IF(AJ365&lt;36,2,3))))</f>
        <v>2</v>
      </c>
      <c r="AK366" s="124" t="n">
        <f aca="false">IF(AK365="","",IF(AK365&lt;0,0,IF(AK365&lt;18,1,IF(AK365&lt;36,2,3))))</f>
        <v>2</v>
      </c>
      <c r="AL366" s="125"/>
      <c r="AM366" s="124"/>
      <c r="AN366" s="51"/>
      <c r="AO366" s="128" t="s">
        <v>34</v>
      </c>
    </row>
    <row r="367" customFormat="false" ht="17" hidden="false" customHeight="true" outlineLevel="0" collapsed="false">
      <c r="A367" s="139"/>
      <c r="B367" s="133"/>
      <c r="E367" s="97"/>
      <c r="F367" s="98"/>
      <c r="G367" s="98"/>
      <c r="H367" s="98"/>
      <c r="I367" s="98"/>
      <c r="J367" s="98"/>
      <c r="K367" s="98"/>
      <c r="L367" s="98"/>
      <c r="M367" s="129"/>
      <c r="N367" s="130" t="s">
        <v>35</v>
      </c>
      <c r="O367" s="92" t="s">
        <v>36</v>
      </c>
      <c r="P367" s="51"/>
      <c r="Q367" s="111" t="str">
        <f aca="false">IFERROR(IF((Q$4-Q364+2+Q366)&lt;0,0,IF(Q364="","",(Q$4-Q364+2+Q366))),"")</f>
        <v/>
      </c>
      <c r="R367" s="111" t="str">
        <f aca="false">IFERROR(IF((R$4-R364+2+R366)&lt;0,0,IF(R364="","",(R$4-R364+2+R366))),"")</f>
        <v/>
      </c>
      <c r="S367" s="111" t="str">
        <f aca="false">IFERROR(IF((S$4-S364+2+S366)&lt;0,0,IF(S364="","",(S$4-S364+2+S366))),"")</f>
        <v/>
      </c>
      <c r="T367" s="111" t="str">
        <f aca="false">IFERROR(IF((T$4-T364+2+T366)&lt;0,0,IF(T364="","",(T$4-T364+2+T366))),"")</f>
        <v/>
      </c>
      <c r="U367" s="111" t="str">
        <f aca="false">IFERROR(IF((U$4-U364+2+U366)&lt;0,0,IF(U364="","",(U$4-U364+2+U366))),"")</f>
        <v/>
      </c>
      <c r="V367" s="111" t="str">
        <f aca="false">IFERROR(IF((V$4-V364+2+V366)&lt;0,0,IF(V364="","",(V$4-V364+2+V366))),"")</f>
        <v/>
      </c>
      <c r="W367" s="111" t="str">
        <f aca="false">IFERROR(IF((W$4-W364+2+W366)&lt;0,0,IF(W364="","",(W$4-W364+2+W366))),"")</f>
        <v/>
      </c>
      <c r="X367" s="111" t="str">
        <f aca="false">IFERROR(IF((X$4-X364+2+X366)&lt;0,0,IF(X364="","",(X$4-X364+2+X366))),"")</f>
        <v/>
      </c>
      <c r="Y367" s="111" t="str">
        <f aca="false">IFERROR(IF((Y$4-Y364+2+Y366)&lt;0,0,IF(Y364="","",(Y$4-Y364+2+Y366))),"")</f>
        <v/>
      </c>
      <c r="Z367" s="124"/>
      <c r="AA367" s="18" t="n">
        <f aca="false">SUM(Q367:Y367)</f>
        <v>0</v>
      </c>
      <c r="AB367" s="124"/>
      <c r="AC367" s="111" t="str">
        <f aca="false">IFERROR(IF((AC$4-AC364+2+AC366)&lt;0,0,IF(AC364="","",(AC$4-AC364+2+AC366))),"")</f>
        <v/>
      </c>
      <c r="AD367" s="111" t="str">
        <f aca="false">IFERROR(IF((AD$4-AD364+2+AD366)&lt;0,0,IF(AD364="","",(AD$4-AD364+2+AD366))),"")</f>
        <v/>
      </c>
      <c r="AE367" s="111" t="str">
        <f aca="false">IFERROR(IF((AE$4-AE364+2+AE366)&lt;0,0,IF(AE364="","",(AE$4-AE364+2+AE366))),"")</f>
        <v/>
      </c>
      <c r="AF367" s="111" t="str">
        <f aca="false">IFERROR(IF((AF$4-AF364+2+AF366)&lt;0,0,IF(AF364="","",(AF$4-AF364+2+AF366))),"")</f>
        <v/>
      </c>
      <c r="AG367" s="111" t="str">
        <f aca="false">IFERROR(IF((AG$4-AG364+2+AG366)&lt;0,0,IF(AG364="","",(AG$4-AG364+2+AG366))),"")</f>
        <v/>
      </c>
      <c r="AH367" s="111" t="str">
        <f aca="false">IFERROR(IF((AH$4-AH364+2+AH366)&lt;0,0,IF(AH364="","",(AH$4-AH364+2+AH366))),"")</f>
        <v/>
      </c>
      <c r="AI367" s="111" t="str">
        <f aca="false">IFERROR(IF((AI$4-AI364+2+AI366)&lt;0,0,IF(AI364="","",(AI$4-AI364+2+AI366))),"")</f>
        <v/>
      </c>
      <c r="AJ367" s="111" t="str">
        <f aca="false">IFERROR(IF((AJ$4-AJ364+2+AJ366)&lt;0,0,IF(AJ364="","",(AJ$4-AJ364+2+AJ366))),"")</f>
        <v/>
      </c>
      <c r="AK367" s="111" t="str">
        <f aca="false">IFERROR(IF((AK$4-AK364+2+AK366)&lt;0,0,IF(AK364="","",(AK$4-AK364+2+AK366))),"")</f>
        <v/>
      </c>
      <c r="AL367" s="125"/>
      <c r="AM367" s="18" t="n">
        <f aca="false">SUM(AC367:AK367)</f>
        <v>0</v>
      </c>
      <c r="AN367" s="51"/>
      <c r="AO367" s="131" t="n">
        <f aca="false">SUM(AA367,AM367)</f>
        <v>0</v>
      </c>
    </row>
    <row r="368" customFormat="false" ht="17" hidden="false" customHeight="true" outlineLevel="0" collapsed="false">
      <c r="A368" s="139"/>
      <c r="B368" s="133"/>
    </row>
    <row r="369" customFormat="false" ht="17" hidden="false" customHeight="true" outlineLevel="0" collapsed="false">
      <c r="A369" s="139"/>
      <c r="B369" s="133"/>
      <c r="D369" s="113" t="s">
        <v>26</v>
      </c>
      <c r="E369" s="85"/>
      <c r="F369" s="86"/>
      <c r="G369" s="87" t="s">
        <v>24</v>
      </c>
      <c r="H369" s="87" t="s">
        <v>9</v>
      </c>
      <c r="I369" s="87" t="s">
        <v>10</v>
      </c>
      <c r="J369" s="87" t="s">
        <v>11</v>
      </c>
      <c r="K369" s="87" t="s">
        <v>12</v>
      </c>
      <c r="L369" s="88" t="s">
        <v>13</v>
      </c>
      <c r="M369" s="88" t="s">
        <v>14</v>
      </c>
      <c r="N369" s="88" t="s">
        <v>27</v>
      </c>
      <c r="O369" s="88" t="s">
        <v>28</v>
      </c>
      <c r="P369" s="114"/>
      <c r="Q369" s="115" t="n">
        <v>1</v>
      </c>
      <c r="R369" s="115" t="n">
        <v>2</v>
      </c>
      <c r="S369" s="115" t="n">
        <v>3</v>
      </c>
      <c r="T369" s="115" t="n">
        <v>4</v>
      </c>
      <c r="U369" s="115" t="n">
        <v>5</v>
      </c>
      <c r="V369" s="115" t="n">
        <v>6</v>
      </c>
      <c r="W369" s="115" t="n">
        <v>7</v>
      </c>
      <c r="X369" s="115" t="n">
        <v>8</v>
      </c>
      <c r="Y369" s="115" t="n">
        <v>9</v>
      </c>
      <c r="Z369" s="114"/>
      <c r="AA369" s="115" t="s">
        <v>1</v>
      </c>
      <c r="AB369" s="114"/>
      <c r="AC369" s="115" t="n">
        <v>10</v>
      </c>
      <c r="AD369" s="115" t="n">
        <v>11</v>
      </c>
      <c r="AE369" s="115" t="n">
        <v>12</v>
      </c>
      <c r="AF369" s="115" t="n">
        <v>13</v>
      </c>
      <c r="AG369" s="115" t="n">
        <v>14</v>
      </c>
      <c r="AH369" s="115" t="n">
        <v>15</v>
      </c>
      <c r="AI369" s="115" t="n">
        <v>16</v>
      </c>
      <c r="AJ369" s="115" t="n">
        <v>17</v>
      </c>
      <c r="AK369" s="115" t="n">
        <v>18</v>
      </c>
      <c r="AL369" s="30"/>
      <c r="AM369" s="115" t="s">
        <v>2</v>
      </c>
      <c r="AN369" s="32"/>
      <c r="AO369" s="116" t="s">
        <v>29</v>
      </c>
    </row>
    <row r="370" customFormat="false" ht="17" hidden="false" customHeight="true" outlineLevel="0" collapsed="false">
      <c r="A370" s="145" t="s">
        <v>96</v>
      </c>
      <c r="B370" s="133" t="n">
        <v>36</v>
      </c>
      <c r="D370" s="141" t="s">
        <v>96</v>
      </c>
      <c r="E370" s="90"/>
      <c r="F370" s="91"/>
      <c r="G370" s="120"/>
      <c r="H370" s="92" t="s">
        <v>31</v>
      </c>
      <c r="I370" s="92" t="s">
        <v>18</v>
      </c>
      <c r="J370" s="92" t="n">
        <v>72</v>
      </c>
      <c r="K370" s="92" t="n">
        <v>140</v>
      </c>
      <c r="L370" s="120" t="n">
        <v>12</v>
      </c>
      <c r="M370" s="94" t="n">
        <f aca="false">IF(L370="","X",(IFERROR(ROUND((L370*K370/113)+J370-$AO$4,0),"X")))</f>
        <v>33</v>
      </c>
      <c r="N370" s="121" t="n">
        <v>1</v>
      </c>
      <c r="O370" s="95" t="n">
        <v>36</v>
      </c>
      <c r="P370" s="23"/>
      <c r="Q370" s="122"/>
      <c r="R370" s="122"/>
      <c r="S370" s="122"/>
      <c r="T370" s="122"/>
      <c r="U370" s="122"/>
      <c r="V370" s="122"/>
      <c r="W370" s="122"/>
      <c r="X370" s="122"/>
      <c r="Y370" s="122"/>
      <c r="Z370" s="15"/>
      <c r="AA370" s="18" t="n">
        <f aca="false">SUM(Q370:Y370)</f>
        <v>0</v>
      </c>
      <c r="AB370" s="15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5"/>
      <c r="AM370" s="18" t="n">
        <f aca="false">SUM(AC370:AK370)</f>
        <v>0</v>
      </c>
      <c r="AN370" s="23"/>
      <c r="AO370" s="123" t="n">
        <f aca="false">AM370+AA370</f>
        <v>0</v>
      </c>
    </row>
    <row r="371" customFormat="false" ht="17" hidden="false" customHeight="true" outlineLevel="0" collapsed="false">
      <c r="A371" s="141"/>
      <c r="B371" s="133"/>
      <c r="E371" s="97"/>
      <c r="F371" s="98"/>
      <c r="G371" s="98"/>
      <c r="H371" s="98"/>
      <c r="I371" s="98"/>
      <c r="J371" s="98"/>
      <c r="K371" s="98"/>
      <c r="L371" s="98"/>
      <c r="M371" s="99" t="s">
        <v>19</v>
      </c>
      <c r="N371" s="99"/>
      <c r="O371" s="134"/>
      <c r="P371" s="51"/>
      <c r="Q371" s="124" t="n">
        <f aca="false">IFERROR($O370-Q$5,"")</f>
        <v>21</v>
      </c>
      <c r="R371" s="124" t="n">
        <f aca="false">IFERROR($O370-R$5,"")</f>
        <v>33</v>
      </c>
      <c r="S371" s="124" t="n">
        <f aca="false">IFERROR($O370-S$5,"")</f>
        <v>19</v>
      </c>
      <c r="T371" s="124" t="n">
        <f aca="false">IFERROR($O370-T$5,"")</f>
        <v>35</v>
      </c>
      <c r="U371" s="124" t="n">
        <f aca="false">IFERROR($O370-U$5,"")</f>
        <v>23</v>
      </c>
      <c r="V371" s="124" t="n">
        <f aca="false">IFERROR($O370-V$5,"")</f>
        <v>25</v>
      </c>
      <c r="W371" s="124" t="n">
        <f aca="false">IFERROR($O370-W$5,"")</f>
        <v>29</v>
      </c>
      <c r="X371" s="124" t="n">
        <f aca="false">IFERROR($O370-X$5,"")</f>
        <v>31</v>
      </c>
      <c r="Y371" s="124" t="n">
        <f aca="false">IFERROR($O370-Y$5,"")</f>
        <v>27</v>
      </c>
      <c r="Z371" s="124"/>
      <c r="AA371" s="124"/>
      <c r="AB371" s="124"/>
      <c r="AC371" s="124" t="n">
        <f aca="false">IFERROR($O370-AC$5,"")</f>
        <v>20</v>
      </c>
      <c r="AD371" s="124" t="n">
        <f aca="false">IFERROR($O370-AD$5,"")</f>
        <v>32</v>
      </c>
      <c r="AE371" s="124" t="n">
        <f aca="false">IFERROR($O370-AE$5,"")</f>
        <v>18</v>
      </c>
      <c r="AF371" s="124" t="n">
        <f aca="false">IFERROR($O370-AF$5,"")</f>
        <v>34</v>
      </c>
      <c r="AG371" s="124" t="n">
        <f aca="false">IFERROR($O370-AG$5,"")</f>
        <v>22</v>
      </c>
      <c r="AH371" s="124" t="n">
        <f aca="false">IFERROR($O370-AH$5,"")</f>
        <v>24</v>
      </c>
      <c r="AI371" s="124" t="n">
        <f aca="false">IFERROR($O370-AI$5,"")</f>
        <v>28</v>
      </c>
      <c r="AJ371" s="124" t="n">
        <f aca="false">IFERROR($O370-AJ$5,"")</f>
        <v>30</v>
      </c>
      <c r="AK371" s="124" t="n">
        <f aca="false">IFERROR($O370-AK$5,"")</f>
        <v>26</v>
      </c>
      <c r="AL371" s="125"/>
      <c r="AM371" s="124"/>
      <c r="AN371" s="51"/>
      <c r="AO371" s="51"/>
    </row>
    <row r="372" customFormat="false" ht="17" hidden="false" customHeight="true" outlineLevel="0" collapsed="false">
      <c r="A372" s="141"/>
      <c r="B372" s="133"/>
      <c r="E372" s="97"/>
      <c r="F372" s="98"/>
      <c r="G372" s="98"/>
      <c r="H372" s="98"/>
      <c r="I372" s="98"/>
      <c r="J372" s="98"/>
      <c r="K372" s="98"/>
      <c r="L372" s="98"/>
      <c r="M372" s="126" t="s">
        <v>32</v>
      </c>
      <c r="N372" s="126"/>
      <c r="O372" s="127" t="s">
        <v>33</v>
      </c>
      <c r="P372" s="51"/>
      <c r="Q372" s="124" t="n">
        <f aca="false">IF(Q371="","",IF(Q371&lt;0,0,IF(Q371&lt;18,1,IF(Q371&lt;36,2,3))))</f>
        <v>2</v>
      </c>
      <c r="R372" s="124" t="n">
        <f aca="false">IF(R371="","",IF(R371&lt;0,0,IF(R371&lt;18,1,IF(R371&lt;36,2,3))))</f>
        <v>2</v>
      </c>
      <c r="S372" s="124" t="n">
        <f aca="false">IF(S371="","",IF(S371&lt;0,0,IF(S371&lt;18,1,IF(S371&lt;36,2,3))))</f>
        <v>2</v>
      </c>
      <c r="T372" s="124" t="n">
        <f aca="false">IF(T371="","",IF(T371&lt;0,0,IF(T371&lt;18,1,IF(T371&lt;36,2,3))))</f>
        <v>2</v>
      </c>
      <c r="U372" s="124" t="n">
        <f aca="false">IF(U371="","",IF(U371&lt;0,0,IF(U371&lt;18,1,IF(U371&lt;36,2,3))))</f>
        <v>2</v>
      </c>
      <c r="V372" s="124" t="n">
        <f aca="false">IF(V371="","",IF(V371&lt;0,0,IF(V371&lt;18,1,IF(V371&lt;36,2,3))))</f>
        <v>2</v>
      </c>
      <c r="W372" s="124" t="n">
        <f aca="false">IF(W371="","",IF(W371&lt;0,0,IF(W371&lt;18,1,IF(W371&lt;36,2,3))))</f>
        <v>2</v>
      </c>
      <c r="X372" s="124" t="n">
        <f aca="false">IF(X371="","",IF(X371&lt;0,0,IF(X371&lt;18,1,IF(X371&lt;36,2,3))))</f>
        <v>2</v>
      </c>
      <c r="Y372" s="124" t="n">
        <f aca="false">IF(Y371="","",IF(Y371&lt;0,0,IF(Y371&lt;18,1,IF(Y371&lt;36,2,3))))</f>
        <v>2</v>
      </c>
      <c r="Z372" s="124"/>
      <c r="AA372" s="124"/>
      <c r="AB372" s="124"/>
      <c r="AC372" s="124" t="n">
        <f aca="false">IF(AC371="","",IF(AC371&lt;0,0,IF(AC371&lt;18,1,IF(AC371&lt;36,2,3))))</f>
        <v>2</v>
      </c>
      <c r="AD372" s="124" t="n">
        <f aca="false">IF(AD371="","",IF(AD371&lt;0,0,IF(AD371&lt;18,1,IF(AD371&lt;36,2,3))))</f>
        <v>2</v>
      </c>
      <c r="AE372" s="124" t="n">
        <f aca="false">IF(AE371="","",IF(AE371&lt;0,0,IF(AE371&lt;18,1,IF(AE371&lt;36,2,3))))</f>
        <v>2</v>
      </c>
      <c r="AF372" s="124" t="n">
        <f aca="false">IF(AF371="","",IF(AF371&lt;0,0,IF(AF371&lt;18,1,IF(AF371&lt;36,2,3))))</f>
        <v>2</v>
      </c>
      <c r="AG372" s="124" t="n">
        <f aca="false">IF(AG371="","",IF(AG371&lt;0,0,IF(AG371&lt;18,1,IF(AG371&lt;36,2,3))))</f>
        <v>2</v>
      </c>
      <c r="AH372" s="124" t="n">
        <f aca="false">IF(AH371="","",IF(AH371&lt;0,0,IF(AH371&lt;18,1,IF(AH371&lt;36,2,3))))</f>
        <v>2</v>
      </c>
      <c r="AI372" s="124" t="n">
        <f aca="false">IF(AI371="","",IF(AI371&lt;0,0,IF(AI371&lt;18,1,IF(AI371&lt;36,2,3))))</f>
        <v>2</v>
      </c>
      <c r="AJ372" s="124" t="n">
        <f aca="false">IF(AJ371="","",IF(AJ371&lt;0,0,IF(AJ371&lt;18,1,IF(AJ371&lt;36,2,3))))</f>
        <v>2</v>
      </c>
      <c r="AK372" s="124" t="n">
        <f aca="false">IF(AK371="","",IF(AK371&lt;0,0,IF(AK371&lt;18,1,IF(AK371&lt;36,2,3))))</f>
        <v>2</v>
      </c>
      <c r="AL372" s="125"/>
      <c r="AM372" s="124"/>
      <c r="AN372" s="51"/>
      <c r="AO372" s="128" t="s">
        <v>34</v>
      </c>
    </row>
    <row r="373" customFormat="false" ht="17" hidden="false" customHeight="true" outlineLevel="0" collapsed="false">
      <c r="A373" s="141"/>
      <c r="B373" s="133"/>
      <c r="E373" s="97"/>
      <c r="F373" s="98"/>
      <c r="G373" s="98"/>
      <c r="H373" s="98"/>
      <c r="I373" s="98"/>
      <c r="J373" s="98"/>
      <c r="K373" s="98"/>
      <c r="L373" s="98"/>
      <c r="M373" s="129"/>
      <c r="N373" s="130" t="s">
        <v>35</v>
      </c>
      <c r="O373" s="92" t="s">
        <v>36</v>
      </c>
      <c r="P373" s="51"/>
      <c r="Q373" s="111" t="str">
        <f aca="false">IFERROR(IF((Q$4-Q370+2+Q372)&lt;0,0,IF(Q370="","",(Q$4-Q370+2+Q372))),"")</f>
        <v/>
      </c>
      <c r="R373" s="111" t="str">
        <f aca="false">IFERROR(IF((R$4-R370+2+R372)&lt;0,0,IF(R370="","",(R$4-R370+2+R372))),"")</f>
        <v/>
      </c>
      <c r="S373" s="111" t="str">
        <f aca="false">IFERROR(IF((S$4-S370+2+S372)&lt;0,0,IF(S370="","",(S$4-S370+2+S372))),"")</f>
        <v/>
      </c>
      <c r="T373" s="111" t="str">
        <f aca="false">IFERROR(IF((T$4-T370+2+T372)&lt;0,0,IF(T370="","",(T$4-T370+2+T372))),"")</f>
        <v/>
      </c>
      <c r="U373" s="111" t="str">
        <f aca="false">IFERROR(IF((U$4-U370+2+U372)&lt;0,0,IF(U370="","",(U$4-U370+2+U372))),"")</f>
        <v/>
      </c>
      <c r="V373" s="111" t="str">
        <f aca="false">IFERROR(IF((V$4-V370+2+V372)&lt;0,0,IF(V370="","",(V$4-V370+2+V372))),"")</f>
        <v/>
      </c>
      <c r="W373" s="111" t="str">
        <f aca="false">IFERROR(IF((W$4-W370+2+W372)&lt;0,0,IF(W370="","",(W$4-W370+2+W372))),"")</f>
        <v/>
      </c>
      <c r="X373" s="111" t="str">
        <f aca="false">IFERROR(IF((X$4-X370+2+X372)&lt;0,0,IF(X370="","",(X$4-X370+2+X372))),"")</f>
        <v/>
      </c>
      <c r="Y373" s="111" t="str">
        <f aca="false">IFERROR(IF((Y$4-Y370+2+Y372)&lt;0,0,IF(Y370="","",(Y$4-Y370+2+Y372))),"")</f>
        <v/>
      </c>
      <c r="Z373" s="124"/>
      <c r="AA373" s="18" t="n">
        <f aca="false">SUM(Q373:Y373)</f>
        <v>0</v>
      </c>
      <c r="AB373" s="124"/>
      <c r="AC373" s="111" t="str">
        <f aca="false">IFERROR(IF((AC$4-AC370+2+AC372)&lt;0,0,IF(AC370="","",(AC$4-AC370+2+AC372))),"")</f>
        <v/>
      </c>
      <c r="AD373" s="111" t="str">
        <f aca="false">IFERROR(IF((AD$4-AD370+2+AD372)&lt;0,0,IF(AD370="","",(AD$4-AD370+2+AD372))),"")</f>
        <v/>
      </c>
      <c r="AE373" s="111" t="str">
        <f aca="false">IFERROR(IF((AE$4-AE370+2+AE372)&lt;0,0,IF(AE370="","",(AE$4-AE370+2+AE372))),"")</f>
        <v/>
      </c>
      <c r="AF373" s="111" t="str">
        <f aca="false">IFERROR(IF((AF$4-AF370+2+AF372)&lt;0,0,IF(AF370="","",(AF$4-AF370+2+AF372))),"")</f>
        <v/>
      </c>
      <c r="AG373" s="111" t="str">
        <f aca="false">IFERROR(IF((AG$4-AG370+2+AG372)&lt;0,0,IF(AG370="","",(AG$4-AG370+2+AG372))),"")</f>
        <v/>
      </c>
      <c r="AH373" s="111" t="str">
        <f aca="false">IFERROR(IF((AH$4-AH370+2+AH372)&lt;0,0,IF(AH370="","",(AH$4-AH370+2+AH372))),"")</f>
        <v/>
      </c>
      <c r="AI373" s="111" t="str">
        <f aca="false">IFERROR(IF((AI$4-AI370+2+AI372)&lt;0,0,IF(AI370="","",(AI$4-AI370+2+AI372))),"")</f>
        <v/>
      </c>
      <c r="AJ373" s="111" t="str">
        <f aca="false">IFERROR(IF((AJ$4-AJ370+2+AJ372)&lt;0,0,IF(AJ370="","",(AJ$4-AJ370+2+AJ372))),"")</f>
        <v/>
      </c>
      <c r="AK373" s="111" t="str">
        <f aca="false">IFERROR(IF((AK$4-AK370+2+AK372)&lt;0,0,IF(AK370="","",(AK$4-AK370+2+AK372))),"")</f>
        <v/>
      </c>
      <c r="AL373" s="125"/>
      <c r="AM373" s="18" t="n">
        <f aca="false">SUM(AC373:AK373)</f>
        <v>0</v>
      </c>
      <c r="AN373" s="51"/>
      <c r="AO373" s="131" t="n">
        <f aca="false">SUM(AA373,AM373)</f>
        <v>0</v>
      </c>
    </row>
    <row r="374" customFormat="false" ht="17" hidden="false" customHeight="true" outlineLevel="0" collapsed="false">
      <c r="A374" s="141"/>
      <c r="B374" s="133"/>
    </row>
    <row r="375" customFormat="false" ht="17" hidden="false" customHeight="true" outlineLevel="0" collapsed="false">
      <c r="A375" s="141"/>
      <c r="B375" s="133"/>
      <c r="D375" s="113" t="s">
        <v>26</v>
      </c>
      <c r="E375" s="85"/>
      <c r="F375" s="86"/>
      <c r="G375" s="87" t="s">
        <v>24</v>
      </c>
      <c r="H375" s="87" t="s">
        <v>9</v>
      </c>
      <c r="I375" s="87" t="s">
        <v>10</v>
      </c>
      <c r="J375" s="87" t="s">
        <v>11</v>
      </c>
      <c r="K375" s="87" t="s">
        <v>12</v>
      </c>
      <c r="L375" s="88" t="s">
        <v>13</v>
      </c>
      <c r="M375" s="88" t="s">
        <v>14</v>
      </c>
      <c r="N375" s="88" t="s">
        <v>27</v>
      </c>
      <c r="O375" s="88" t="s">
        <v>28</v>
      </c>
      <c r="P375" s="114"/>
      <c r="Q375" s="115" t="n">
        <v>1</v>
      </c>
      <c r="R375" s="115" t="n">
        <v>2</v>
      </c>
      <c r="S375" s="115" t="n">
        <v>3</v>
      </c>
      <c r="T375" s="115" t="n">
        <v>4</v>
      </c>
      <c r="U375" s="115" t="n">
        <v>5</v>
      </c>
      <c r="V375" s="115" t="n">
        <v>6</v>
      </c>
      <c r="W375" s="115" t="n">
        <v>7</v>
      </c>
      <c r="X375" s="115" t="n">
        <v>8</v>
      </c>
      <c r="Y375" s="115" t="n">
        <v>9</v>
      </c>
      <c r="Z375" s="114"/>
      <c r="AA375" s="115" t="s">
        <v>1</v>
      </c>
      <c r="AB375" s="114"/>
      <c r="AC375" s="115" t="n">
        <v>10</v>
      </c>
      <c r="AD375" s="115" t="n">
        <v>11</v>
      </c>
      <c r="AE375" s="115" t="n">
        <v>12</v>
      </c>
      <c r="AF375" s="115" t="n">
        <v>13</v>
      </c>
      <c r="AG375" s="115" t="n">
        <v>14</v>
      </c>
      <c r="AH375" s="115" t="n">
        <v>15</v>
      </c>
      <c r="AI375" s="115" t="n">
        <v>16</v>
      </c>
      <c r="AJ375" s="115" t="n">
        <v>17</v>
      </c>
      <c r="AK375" s="115" t="n">
        <v>18</v>
      </c>
      <c r="AL375" s="30"/>
      <c r="AM375" s="115" t="s">
        <v>2</v>
      </c>
      <c r="AN375" s="32"/>
      <c r="AO375" s="116" t="s">
        <v>29</v>
      </c>
    </row>
    <row r="376" customFormat="false" ht="17" hidden="false" customHeight="true" outlineLevel="0" collapsed="false">
      <c r="A376" s="132" t="s">
        <v>97</v>
      </c>
      <c r="B376" s="118" t="n">
        <v>14</v>
      </c>
      <c r="D376" s="132" t="s">
        <v>97</v>
      </c>
      <c r="E376" s="90"/>
      <c r="F376" s="91"/>
      <c r="G376" s="120"/>
      <c r="H376" s="92" t="s">
        <v>31</v>
      </c>
      <c r="I376" s="92" t="s">
        <v>18</v>
      </c>
      <c r="J376" s="92" t="n">
        <v>72</v>
      </c>
      <c r="K376" s="92" t="n">
        <v>140</v>
      </c>
      <c r="L376" s="120" t="n">
        <v>12</v>
      </c>
      <c r="M376" s="94" t="n">
        <f aca="false">IF(L376="","X",(IFERROR(ROUND((L376*K376/113)+J376-$AO$4,0),"X")))</f>
        <v>33</v>
      </c>
      <c r="N376" s="121" t="n">
        <v>1</v>
      </c>
      <c r="O376" s="95" t="n">
        <v>14</v>
      </c>
      <c r="P376" s="23"/>
      <c r="Q376" s="122"/>
      <c r="R376" s="122"/>
      <c r="S376" s="122"/>
      <c r="T376" s="122"/>
      <c r="U376" s="122"/>
      <c r="V376" s="122"/>
      <c r="W376" s="122"/>
      <c r="X376" s="122"/>
      <c r="Y376" s="122"/>
      <c r="Z376" s="15"/>
      <c r="AA376" s="18" t="n">
        <f aca="false">SUM(Q376:Y376)</f>
        <v>0</v>
      </c>
      <c r="AB376" s="15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5"/>
      <c r="AM376" s="18" t="n">
        <f aca="false">SUM(AC376:AK376)</f>
        <v>0</v>
      </c>
      <c r="AN376" s="23"/>
      <c r="AO376" s="123" t="n">
        <f aca="false">AM376+AA376</f>
        <v>0</v>
      </c>
    </row>
    <row r="377" customFormat="false" ht="17" hidden="false" customHeight="true" outlineLevel="0" collapsed="false">
      <c r="A377" s="132"/>
      <c r="B377" s="118"/>
      <c r="E377" s="97"/>
      <c r="F377" s="98"/>
      <c r="G377" s="98"/>
      <c r="H377" s="98"/>
      <c r="I377" s="98"/>
      <c r="J377" s="98"/>
      <c r="K377" s="98"/>
      <c r="L377" s="98"/>
      <c r="M377" s="99" t="s">
        <v>19</v>
      </c>
      <c r="N377" s="99"/>
      <c r="O377" s="99"/>
      <c r="P377" s="51"/>
      <c r="Q377" s="124" t="n">
        <f aca="false">IFERROR($O376-Q$5,"")</f>
        <v>-1</v>
      </c>
      <c r="R377" s="124" t="n">
        <f aca="false">IFERROR($O376-R$5,"")</f>
        <v>11</v>
      </c>
      <c r="S377" s="124" t="n">
        <f aca="false">IFERROR($O376-S$5,"")</f>
        <v>-3</v>
      </c>
      <c r="T377" s="124" t="n">
        <f aca="false">IFERROR($O376-T$5,"")</f>
        <v>13</v>
      </c>
      <c r="U377" s="124" t="n">
        <f aca="false">IFERROR($O376-U$5,"")</f>
        <v>1</v>
      </c>
      <c r="V377" s="124" t="n">
        <f aca="false">IFERROR($O376-V$5,"")</f>
        <v>3</v>
      </c>
      <c r="W377" s="124" t="n">
        <f aca="false">IFERROR($O376-W$5,"")</f>
        <v>7</v>
      </c>
      <c r="X377" s="124" t="n">
        <f aca="false">IFERROR($O376-X$5,"")</f>
        <v>9</v>
      </c>
      <c r="Y377" s="124" t="n">
        <f aca="false">IFERROR($O376-Y$5,"")</f>
        <v>5</v>
      </c>
      <c r="Z377" s="124"/>
      <c r="AA377" s="124"/>
      <c r="AB377" s="124"/>
      <c r="AC377" s="124" t="n">
        <f aca="false">IFERROR($O376-AC$5,"")</f>
        <v>-2</v>
      </c>
      <c r="AD377" s="124" t="n">
        <f aca="false">IFERROR($O376-AD$5,"")</f>
        <v>10</v>
      </c>
      <c r="AE377" s="124" t="n">
        <f aca="false">IFERROR($O376-AE$5,"")</f>
        <v>-4</v>
      </c>
      <c r="AF377" s="124" t="n">
        <f aca="false">IFERROR($O376-AF$5,"")</f>
        <v>12</v>
      </c>
      <c r="AG377" s="124" t="n">
        <f aca="false">IFERROR($O376-AG$5,"")</f>
        <v>0</v>
      </c>
      <c r="AH377" s="124" t="n">
        <f aca="false">IFERROR($O376-AH$5,"")</f>
        <v>2</v>
      </c>
      <c r="AI377" s="124" t="n">
        <f aca="false">IFERROR($O376-AI$5,"")</f>
        <v>6</v>
      </c>
      <c r="AJ377" s="124" t="n">
        <f aca="false">IFERROR($O376-AJ$5,"")</f>
        <v>8</v>
      </c>
      <c r="AK377" s="124" t="n">
        <f aca="false">IFERROR($O376-AK$5,"")</f>
        <v>4</v>
      </c>
      <c r="AL377" s="125"/>
      <c r="AM377" s="124"/>
      <c r="AN377" s="51"/>
      <c r="AO377" s="51"/>
    </row>
    <row r="378" customFormat="false" ht="17" hidden="false" customHeight="true" outlineLevel="0" collapsed="false">
      <c r="A378" s="132"/>
      <c r="B378" s="118"/>
      <c r="E378" s="97"/>
      <c r="F378" s="98"/>
      <c r="G378" s="98"/>
      <c r="H378" s="98"/>
      <c r="I378" s="98"/>
      <c r="J378" s="98"/>
      <c r="K378" s="98"/>
      <c r="L378" s="98"/>
      <c r="M378" s="126" t="s">
        <v>32</v>
      </c>
      <c r="N378" s="126"/>
      <c r="O378" s="127" t="s">
        <v>33</v>
      </c>
      <c r="P378" s="51"/>
      <c r="Q378" s="124" t="n">
        <f aca="false">IF(Q377="","",IF(Q377&lt;0,0,IF(Q377&lt;18,1,IF(Q377&lt;36,2,3))))</f>
        <v>0</v>
      </c>
      <c r="R378" s="124" t="n">
        <f aca="false">IF(R377="","",IF(R377&lt;0,0,IF(R377&lt;18,1,IF(R377&lt;36,2,3))))</f>
        <v>1</v>
      </c>
      <c r="S378" s="124" t="n">
        <f aca="false">IF(S377="","",IF(S377&lt;0,0,IF(S377&lt;18,1,IF(S377&lt;36,2,3))))</f>
        <v>0</v>
      </c>
      <c r="T378" s="124" t="n">
        <f aca="false">IF(T377="","",IF(T377&lt;0,0,IF(T377&lt;18,1,IF(T377&lt;36,2,3))))</f>
        <v>1</v>
      </c>
      <c r="U378" s="124" t="n">
        <f aca="false">IF(U377="","",IF(U377&lt;0,0,IF(U377&lt;18,1,IF(U377&lt;36,2,3))))</f>
        <v>1</v>
      </c>
      <c r="V378" s="124" t="n">
        <f aca="false">IF(V377="","",IF(V377&lt;0,0,IF(V377&lt;18,1,IF(V377&lt;36,2,3))))</f>
        <v>1</v>
      </c>
      <c r="W378" s="124" t="n">
        <f aca="false">IF(W377="","",IF(W377&lt;0,0,IF(W377&lt;18,1,IF(W377&lt;36,2,3))))</f>
        <v>1</v>
      </c>
      <c r="X378" s="124" t="n">
        <f aca="false">IF(X377="","",IF(X377&lt;0,0,IF(X377&lt;18,1,IF(X377&lt;36,2,3))))</f>
        <v>1</v>
      </c>
      <c r="Y378" s="124" t="n">
        <f aca="false">IF(Y377="","",IF(Y377&lt;0,0,IF(Y377&lt;18,1,IF(Y377&lt;36,2,3))))</f>
        <v>1</v>
      </c>
      <c r="Z378" s="124"/>
      <c r="AA378" s="124"/>
      <c r="AB378" s="124"/>
      <c r="AC378" s="124" t="n">
        <f aca="false">IF(AC377="","",IF(AC377&lt;0,0,IF(AC377&lt;18,1,IF(AC377&lt;36,2,3))))</f>
        <v>0</v>
      </c>
      <c r="AD378" s="124" t="n">
        <f aca="false">IF(AD377="","",IF(AD377&lt;0,0,IF(AD377&lt;18,1,IF(AD377&lt;36,2,3))))</f>
        <v>1</v>
      </c>
      <c r="AE378" s="124" t="n">
        <f aca="false">IF(AE377="","",IF(AE377&lt;0,0,IF(AE377&lt;18,1,IF(AE377&lt;36,2,3))))</f>
        <v>0</v>
      </c>
      <c r="AF378" s="124" t="n">
        <f aca="false">IF(AF377="","",IF(AF377&lt;0,0,IF(AF377&lt;18,1,IF(AF377&lt;36,2,3))))</f>
        <v>1</v>
      </c>
      <c r="AG378" s="124" t="n">
        <f aca="false">IF(AG377="","",IF(AG377&lt;0,0,IF(AG377&lt;18,1,IF(AG377&lt;36,2,3))))</f>
        <v>1</v>
      </c>
      <c r="AH378" s="124" t="n">
        <f aca="false">IF(AH377="","",IF(AH377&lt;0,0,IF(AH377&lt;18,1,IF(AH377&lt;36,2,3))))</f>
        <v>1</v>
      </c>
      <c r="AI378" s="124" t="n">
        <f aca="false">IF(AI377="","",IF(AI377&lt;0,0,IF(AI377&lt;18,1,IF(AI377&lt;36,2,3))))</f>
        <v>1</v>
      </c>
      <c r="AJ378" s="124" t="n">
        <f aca="false">IF(AJ377="","",IF(AJ377&lt;0,0,IF(AJ377&lt;18,1,IF(AJ377&lt;36,2,3))))</f>
        <v>1</v>
      </c>
      <c r="AK378" s="124" t="n">
        <f aca="false">IF(AK377="","",IF(AK377&lt;0,0,IF(AK377&lt;18,1,IF(AK377&lt;36,2,3))))</f>
        <v>1</v>
      </c>
      <c r="AL378" s="125"/>
      <c r="AM378" s="124"/>
      <c r="AN378" s="51"/>
      <c r="AO378" s="128" t="s">
        <v>34</v>
      </c>
    </row>
    <row r="379" customFormat="false" ht="17" hidden="false" customHeight="true" outlineLevel="0" collapsed="false">
      <c r="A379" s="132"/>
      <c r="B379" s="118"/>
      <c r="E379" s="97"/>
      <c r="F379" s="98"/>
      <c r="G379" s="98"/>
      <c r="H379" s="98"/>
      <c r="I379" s="98"/>
      <c r="J379" s="98"/>
      <c r="K379" s="98"/>
      <c r="L379" s="98"/>
      <c r="M379" s="129"/>
      <c r="N379" s="130" t="s">
        <v>35</v>
      </c>
      <c r="O379" s="92" t="s">
        <v>36</v>
      </c>
      <c r="P379" s="51"/>
      <c r="Q379" s="111" t="str">
        <f aca="false">IFERROR(IF((Q$4-Q376+2+Q378)&lt;0,0,IF(Q376="","",(Q$4-Q376+2+Q378))),"")</f>
        <v/>
      </c>
      <c r="R379" s="111" t="str">
        <f aca="false">IFERROR(IF((R$4-R376+2+R378)&lt;0,0,IF(R376="","",(R$4-R376+2+R378))),"")</f>
        <v/>
      </c>
      <c r="S379" s="111" t="str">
        <f aca="false">IFERROR(IF((S$4-S376+2+S378)&lt;0,0,IF(S376="","",(S$4-S376+2+S378))),"")</f>
        <v/>
      </c>
      <c r="T379" s="111" t="str">
        <f aca="false">IFERROR(IF((T$4-T376+2+T378)&lt;0,0,IF(T376="","",(T$4-T376+2+T378))),"")</f>
        <v/>
      </c>
      <c r="U379" s="111" t="str">
        <f aca="false">IFERROR(IF((U$4-U376+2+U378)&lt;0,0,IF(U376="","",(U$4-U376+2+U378))),"")</f>
        <v/>
      </c>
      <c r="V379" s="111" t="str">
        <f aca="false">IFERROR(IF((V$4-V376+2+V378)&lt;0,0,IF(V376="","",(V$4-V376+2+V378))),"")</f>
        <v/>
      </c>
      <c r="W379" s="111" t="str">
        <f aca="false">IFERROR(IF((W$4-W376+2+W378)&lt;0,0,IF(W376="","",(W$4-W376+2+W378))),"")</f>
        <v/>
      </c>
      <c r="X379" s="111" t="str">
        <f aca="false">IFERROR(IF((X$4-X376+2+X378)&lt;0,0,IF(X376="","",(X$4-X376+2+X378))),"")</f>
        <v/>
      </c>
      <c r="Y379" s="111" t="str">
        <f aca="false">IFERROR(IF((Y$4-Y376+2+Y378)&lt;0,0,IF(Y376="","",(Y$4-Y376+2+Y378))),"")</f>
        <v/>
      </c>
      <c r="Z379" s="124"/>
      <c r="AA379" s="18" t="n">
        <f aca="false">SUM(Q379:Y379)</f>
        <v>0</v>
      </c>
      <c r="AB379" s="124"/>
      <c r="AC379" s="111" t="str">
        <f aca="false">IFERROR(IF((AC$4-AC376+2+AC378)&lt;0,0,IF(AC376="","",(AC$4-AC376+2+AC378))),"")</f>
        <v/>
      </c>
      <c r="AD379" s="111" t="str">
        <f aca="false">IFERROR(IF((AD$4-AD376+2+AD378)&lt;0,0,IF(AD376="","",(AD$4-AD376+2+AD378))),"")</f>
        <v/>
      </c>
      <c r="AE379" s="111" t="str">
        <f aca="false">IFERROR(IF((AE$4-AE376+2+AE378)&lt;0,0,IF(AE376="","",(AE$4-AE376+2+AE378))),"")</f>
        <v/>
      </c>
      <c r="AF379" s="111" t="str">
        <f aca="false">IFERROR(IF((AF$4-AF376+2+AF378)&lt;0,0,IF(AF376="","",(AF$4-AF376+2+AF378))),"")</f>
        <v/>
      </c>
      <c r="AG379" s="111" t="str">
        <f aca="false">IFERROR(IF((AG$4-AG376+2+AG378)&lt;0,0,IF(AG376="","",(AG$4-AG376+2+AG378))),"")</f>
        <v/>
      </c>
      <c r="AH379" s="111" t="str">
        <f aca="false">IFERROR(IF((AH$4-AH376+2+AH378)&lt;0,0,IF(AH376="","",(AH$4-AH376+2+AH378))),"")</f>
        <v/>
      </c>
      <c r="AI379" s="111" t="str">
        <f aca="false">IFERROR(IF((AI$4-AI376+2+AI378)&lt;0,0,IF(AI376="","",(AI$4-AI376+2+AI378))),"")</f>
        <v/>
      </c>
      <c r="AJ379" s="111" t="str">
        <f aca="false">IFERROR(IF((AJ$4-AJ376+2+AJ378)&lt;0,0,IF(AJ376="","",(AJ$4-AJ376+2+AJ378))),"")</f>
        <v/>
      </c>
      <c r="AK379" s="111" t="str">
        <f aca="false">IFERROR(IF((AK$4-AK376+2+AK378)&lt;0,0,IF(AK376="","",(AK$4-AK376+2+AK378))),"")</f>
        <v/>
      </c>
      <c r="AL379" s="125"/>
      <c r="AM379" s="18" t="n">
        <f aca="false">SUM(AC379:AK379)</f>
        <v>0</v>
      </c>
      <c r="AN379" s="51"/>
      <c r="AO379" s="131" t="n">
        <f aca="false">SUM(AA379,AM379)</f>
        <v>0</v>
      </c>
    </row>
    <row r="380" customFormat="false" ht="17" hidden="false" customHeight="true" outlineLevel="0" collapsed="false">
      <c r="A380" s="132"/>
      <c r="B380" s="118"/>
    </row>
    <row r="381" customFormat="false" ht="17" hidden="false" customHeight="true" outlineLevel="0" collapsed="false">
      <c r="A381" s="132"/>
      <c r="B381" s="118"/>
      <c r="D381" s="113" t="s">
        <v>26</v>
      </c>
      <c r="E381" s="85"/>
      <c r="F381" s="86"/>
      <c r="G381" s="87" t="s">
        <v>24</v>
      </c>
      <c r="H381" s="87" t="s">
        <v>9</v>
      </c>
      <c r="I381" s="87" t="s">
        <v>10</v>
      </c>
      <c r="J381" s="87" t="s">
        <v>11</v>
      </c>
      <c r="K381" s="87" t="s">
        <v>12</v>
      </c>
      <c r="L381" s="88" t="s">
        <v>13</v>
      </c>
      <c r="M381" s="88" t="s">
        <v>14</v>
      </c>
      <c r="N381" s="88" t="s">
        <v>27</v>
      </c>
      <c r="O381" s="88" t="s">
        <v>28</v>
      </c>
      <c r="P381" s="114"/>
      <c r="Q381" s="115" t="n">
        <v>1</v>
      </c>
      <c r="R381" s="115" t="n">
        <v>2</v>
      </c>
      <c r="S381" s="115" t="n">
        <v>3</v>
      </c>
      <c r="T381" s="115" t="n">
        <v>4</v>
      </c>
      <c r="U381" s="115" t="n">
        <v>5</v>
      </c>
      <c r="V381" s="115" t="n">
        <v>6</v>
      </c>
      <c r="W381" s="115" t="n">
        <v>7</v>
      </c>
      <c r="X381" s="115" t="n">
        <v>8</v>
      </c>
      <c r="Y381" s="115" t="n">
        <v>9</v>
      </c>
      <c r="Z381" s="114"/>
      <c r="AA381" s="115" t="s">
        <v>1</v>
      </c>
      <c r="AB381" s="114"/>
      <c r="AC381" s="115" t="n">
        <v>10</v>
      </c>
      <c r="AD381" s="115" t="n">
        <v>11</v>
      </c>
      <c r="AE381" s="115" t="n">
        <v>12</v>
      </c>
      <c r="AF381" s="115" t="n">
        <v>13</v>
      </c>
      <c r="AG381" s="115" t="n">
        <v>14</v>
      </c>
      <c r="AH381" s="115" t="n">
        <v>15</v>
      </c>
      <c r="AI381" s="115" t="n">
        <v>16</v>
      </c>
      <c r="AJ381" s="115" t="n">
        <v>17</v>
      </c>
      <c r="AK381" s="115" t="n">
        <v>18</v>
      </c>
      <c r="AL381" s="30"/>
      <c r="AM381" s="115" t="s">
        <v>2</v>
      </c>
      <c r="AN381" s="32"/>
      <c r="AO381" s="116" t="s">
        <v>29</v>
      </c>
    </row>
    <row r="382" customFormat="false" ht="17" hidden="false" customHeight="true" outlineLevel="0" collapsed="false">
      <c r="A382" s="132" t="s">
        <v>98</v>
      </c>
      <c r="B382" s="118" t="n">
        <v>13</v>
      </c>
      <c r="D382" s="132" t="s">
        <v>98</v>
      </c>
      <c r="E382" s="90"/>
      <c r="F382" s="91"/>
      <c r="G382" s="120"/>
      <c r="H382" s="92" t="s">
        <v>31</v>
      </c>
      <c r="I382" s="92" t="s">
        <v>18</v>
      </c>
      <c r="J382" s="92" t="n">
        <v>72</v>
      </c>
      <c r="K382" s="92" t="n">
        <v>140</v>
      </c>
      <c r="L382" s="120" t="n">
        <v>12</v>
      </c>
      <c r="M382" s="94" t="n">
        <f aca="false">IF(L382="","X",(IFERROR(ROUND((L382*K382/113)+J382-$AO$4,0),"X")))</f>
        <v>33</v>
      </c>
      <c r="N382" s="121" t="n">
        <v>1</v>
      </c>
      <c r="O382" s="95" t="n">
        <v>13</v>
      </c>
      <c r="P382" s="23"/>
      <c r="Q382" s="122"/>
      <c r="R382" s="122"/>
      <c r="S382" s="122"/>
      <c r="T382" s="122"/>
      <c r="U382" s="122"/>
      <c r="V382" s="122"/>
      <c r="W382" s="122"/>
      <c r="X382" s="122"/>
      <c r="Y382" s="122"/>
      <c r="Z382" s="15"/>
      <c r="AA382" s="18" t="n">
        <f aca="false">SUM(Q382:Y382)</f>
        <v>0</v>
      </c>
      <c r="AB382" s="15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5"/>
      <c r="AM382" s="18" t="n">
        <f aca="false">SUM(AC382:AK382)</f>
        <v>0</v>
      </c>
      <c r="AN382" s="23"/>
      <c r="AO382" s="123" t="n">
        <f aca="false">AM382+AA382</f>
        <v>0</v>
      </c>
    </row>
    <row r="383" customFormat="false" ht="17" hidden="false" customHeight="true" outlineLevel="0" collapsed="false">
      <c r="A383" s="132"/>
      <c r="B383" s="118"/>
      <c r="E383" s="97"/>
      <c r="F383" s="98"/>
      <c r="G383" s="98"/>
      <c r="H383" s="98"/>
      <c r="I383" s="98"/>
      <c r="J383" s="98"/>
      <c r="K383" s="98"/>
      <c r="L383" s="98"/>
      <c r="M383" s="99" t="s">
        <v>19</v>
      </c>
      <c r="N383" s="99"/>
      <c r="O383" s="134"/>
      <c r="P383" s="51"/>
      <c r="Q383" s="124" t="n">
        <f aca="false">IFERROR($O382-Q$5,"")</f>
        <v>-2</v>
      </c>
      <c r="R383" s="124" t="n">
        <f aca="false">IFERROR($O382-R$5,"")</f>
        <v>10</v>
      </c>
      <c r="S383" s="124" t="n">
        <f aca="false">IFERROR($O382-S$5,"")</f>
        <v>-4</v>
      </c>
      <c r="T383" s="124" t="n">
        <f aca="false">IFERROR($O382-T$5,"")</f>
        <v>12</v>
      </c>
      <c r="U383" s="124" t="n">
        <f aca="false">IFERROR($O382-U$5,"")</f>
        <v>0</v>
      </c>
      <c r="V383" s="124" t="n">
        <f aca="false">IFERROR($O382-V$5,"")</f>
        <v>2</v>
      </c>
      <c r="W383" s="124" t="n">
        <f aca="false">IFERROR($O382-W$5,"")</f>
        <v>6</v>
      </c>
      <c r="X383" s="124" t="n">
        <f aca="false">IFERROR($O382-X$5,"")</f>
        <v>8</v>
      </c>
      <c r="Y383" s="124" t="n">
        <f aca="false">IFERROR($O382-Y$5,"")</f>
        <v>4</v>
      </c>
      <c r="Z383" s="124"/>
      <c r="AA383" s="124"/>
      <c r="AB383" s="124"/>
      <c r="AC383" s="124" t="n">
        <f aca="false">IFERROR($O382-AC$5,"")</f>
        <v>-3</v>
      </c>
      <c r="AD383" s="124" t="n">
        <f aca="false">IFERROR($O382-AD$5,"")</f>
        <v>9</v>
      </c>
      <c r="AE383" s="124" t="n">
        <f aca="false">IFERROR($O382-AE$5,"")</f>
        <v>-5</v>
      </c>
      <c r="AF383" s="124" t="n">
        <f aca="false">IFERROR($O382-AF$5,"")</f>
        <v>11</v>
      </c>
      <c r="AG383" s="124" t="n">
        <f aca="false">IFERROR($O382-AG$5,"")</f>
        <v>-1</v>
      </c>
      <c r="AH383" s="124" t="n">
        <f aca="false">IFERROR($O382-AH$5,"")</f>
        <v>1</v>
      </c>
      <c r="AI383" s="124" t="n">
        <f aca="false">IFERROR($O382-AI$5,"")</f>
        <v>5</v>
      </c>
      <c r="AJ383" s="124" t="n">
        <f aca="false">IFERROR($O382-AJ$5,"")</f>
        <v>7</v>
      </c>
      <c r="AK383" s="124" t="n">
        <f aca="false">IFERROR($O382-AK$5,"")</f>
        <v>3</v>
      </c>
      <c r="AL383" s="125"/>
      <c r="AM383" s="124"/>
      <c r="AN383" s="51"/>
      <c r="AO383" s="51"/>
    </row>
    <row r="384" customFormat="false" ht="17" hidden="false" customHeight="true" outlineLevel="0" collapsed="false">
      <c r="A384" s="132"/>
      <c r="B384" s="118"/>
      <c r="E384" s="97"/>
      <c r="F384" s="98"/>
      <c r="G384" s="98"/>
      <c r="H384" s="98"/>
      <c r="I384" s="98"/>
      <c r="J384" s="98"/>
      <c r="K384" s="98"/>
      <c r="L384" s="98"/>
      <c r="M384" s="126" t="s">
        <v>32</v>
      </c>
      <c r="N384" s="126"/>
      <c r="O384" s="127" t="s">
        <v>33</v>
      </c>
      <c r="P384" s="51"/>
      <c r="Q384" s="124" t="n">
        <f aca="false">IF(Q383="","",IF(Q383&lt;0,0,IF(Q383&lt;18,1,IF(Q383&lt;36,2,3))))</f>
        <v>0</v>
      </c>
      <c r="R384" s="124" t="n">
        <f aca="false">IF(R383="","",IF(R383&lt;0,0,IF(R383&lt;18,1,IF(R383&lt;36,2,3))))</f>
        <v>1</v>
      </c>
      <c r="S384" s="124" t="n">
        <f aca="false">IF(S383="","",IF(S383&lt;0,0,IF(S383&lt;18,1,IF(S383&lt;36,2,3))))</f>
        <v>0</v>
      </c>
      <c r="T384" s="124" t="n">
        <f aca="false">IF(T383="","",IF(T383&lt;0,0,IF(T383&lt;18,1,IF(T383&lt;36,2,3))))</f>
        <v>1</v>
      </c>
      <c r="U384" s="124" t="n">
        <f aca="false">IF(U383="","",IF(U383&lt;0,0,IF(U383&lt;18,1,IF(U383&lt;36,2,3))))</f>
        <v>1</v>
      </c>
      <c r="V384" s="124" t="n">
        <f aca="false">IF(V383="","",IF(V383&lt;0,0,IF(V383&lt;18,1,IF(V383&lt;36,2,3))))</f>
        <v>1</v>
      </c>
      <c r="W384" s="124" t="n">
        <f aca="false">IF(W383="","",IF(W383&lt;0,0,IF(W383&lt;18,1,IF(W383&lt;36,2,3))))</f>
        <v>1</v>
      </c>
      <c r="X384" s="124" t="n">
        <f aca="false">IF(X383="","",IF(X383&lt;0,0,IF(X383&lt;18,1,IF(X383&lt;36,2,3))))</f>
        <v>1</v>
      </c>
      <c r="Y384" s="124" t="n">
        <f aca="false">IF(Y383="","",IF(Y383&lt;0,0,IF(Y383&lt;18,1,IF(Y383&lt;36,2,3))))</f>
        <v>1</v>
      </c>
      <c r="Z384" s="124"/>
      <c r="AA384" s="124"/>
      <c r="AB384" s="124"/>
      <c r="AC384" s="124" t="n">
        <f aca="false">IF(AC383="","",IF(AC383&lt;0,0,IF(AC383&lt;18,1,IF(AC383&lt;36,2,3))))</f>
        <v>0</v>
      </c>
      <c r="AD384" s="124" t="n">
        <f aca="false">IF(AD383="","",IF(AD383&lt;0,0,IF(AD383&lt;18,1,IF(AD383&lt;36,2,3))))</f>
        <v>1</v>
      </c>
      <c r="AE384" s="124" t="n">
        <f aca="false">IF(AE383="","",IF(AE383&lt;0,0,IF(AE383&lt;18,1,IF(AE383&lt;36,2,3))))</f>
        <v>0</v>
      </c>
      <c r="AF384" s="124" t="n">
        <f aca="false">IF(AF383="","",IF(AF383&lt;0,0,IF(AF383&lt;18,1,IF(AF383&lt;36,2,3))))</f>
        <v>1</v>
      </c>
      <c r="AG384" s="124" t="n">
        <f aca="false">IF(AG383="","",IF(AG383&lt;0,0,IF(AG383&lt;18,1,IF(AG383&lt;36,2,3))))</f>
        <v>0</v>
      </c>
      <c r="AH384" s="124" t="n">
        <f aca="false">IF(AH383="","",IF(AH383&lt;0,0,IF(AH383&lt;18,1,IF(AH383&lt;36,2,3))))</f>
        <v>1</v>
      </c>
      <c r="AI384" s="124" t="n">
        <f aca="false">IF(AI383="","",IF(AI383&lt;0,0,IF(AI383&lt;18,1,IF(AI383&lt;36,2,3))))</f>
        <v>1</v>
      </c>
      <c r="AJ384" s="124" t="n">
        <f aca="false">IF(AJ383="","",IF(AJ383&lt;0,0,IF(AJ383&lt;18,1,IF(AJ383&lt;36,2,3))))</f>
        <v>1</v>
      </c>
      <c r="AK384" s="124" t="n">
        <f aca="false">IF(AK383="","",IF(AK383&lt;0,0,IF(AK383&lt;18,1,IF(AK383&lt;36,2,3))))</f>
        <v>1</v>
      </c>
      <c r="AL384" s="125"/>
      <c r="AM384" s="124"/>
      <c r="AN384" s="51"/>
      <c r="AO384" s="128" t="s">
        <v>34</v>
      </c>
    </row>
    <row r="385" customFormat="false" ht="17" hidden="false" customHeight="true" outlineLevel="0" collapsed="false">
      <c r="A385" s="132"/>
      <c r="B385" s="118"/>
      <c r="E385" s="97"/>
      <c r="F385" s="98"/>
      <c r="G385" s="98"/>
      <c r="H385" s="98"/>
      <c r="I385" s="98"/>
      <c r="J385" s="98"/>
      <c r="K385" s="98"/>
      <c r="L385" s="98"/>
      <c r="M385" s="129"/>
      <c r="N385" s="130" t="s">
        <v>35</v>
      </c>
      <c r="O385" s="92" t="s">
        <v>36</v>
      </c>
      <c r="P385" s="51"/>
      <c r="Q385" s="111" t="str">
        <f aca="false">IFERROR(IF((Q$4-Q382+2+Q384)&lt;0,0,IF(Q382="","",(Q$4-Q382+2+Q384))),"")</f>
        <v/>
      </c>
      <c r="R385" s="111" t="str">
        <f aca="false">IFERROR(IF((R$4-R382+2+R384)&lt;0,0,IF(R382="","",(R$4-R382+2+R384))),"")</f>
        <v/>
      </c>
      <c r="S385" s="111" t="str">
        <f aca="false">IFERROR(IF((S$4-S382+2+S384)&lt;0,0,IF(S382="","",(S$4-S382+2+S384))),"")</f>
        <v/>
      </c>
      <c r="T385" s="111" t="str">
        <f aca="false">IFERROR(IF((T$4-T382+2+T384)&lt;0,0,IF(T382="","",(T$4-T382+2+T384))),"")</f>
        <v/>
      </c>
      <c r="U385" s="111" t="str">
        <f aca="false">IFERROR(IF((U$4-U382+2+U384)&lt;0,0,IF(U382="","",(U$4-U382+2+U384))),"")</f>
        <v/>
      </c>
      <c r="V385" s="111" t="str">
        <f aca="false">IFERROR(IF((V$4-V382+2+V384)&lt;0,0,IF(V382="","",(V$4-V382+2+V384))),"")</f>
        <v/>
      </c>
      <c r="W385" s="111" t="str">
        <f aca="false">IFERROR(IF((W$4-W382+2+W384)&lt;0,0,IF(W382="","",(W$4-W382+2+W384))),"")</f>
        <v/>
      </c>
      <c r="X385" s="111" t="str">
        <f aca="false">IFERROR(IF((X$4-X382+2+X384)&lt;0,0,IF(X382="","",(X$4-X382+2+X384))),"")</f>
        <v/>
      </c>
      <c r="Y385" s="111" t="str">
        <f aca="false">IFERROR(IF((Y$4-Y382+2+Y384)&lt;0,0,IF(Y382="","",(Y$4-Y382+2+Y384))),"")</f>
        <v/>
      </c>
      <c r="Z385" s="124"/>
      <c r="AA385" s="18" t="n">
        <f aca="false">SUM(Q385:Y385)</f>
        <v>0</v>
      </c>
      <c r="AB385" s="124"/>
      <c r="AC385" s="111" t="str">
        <f aca="false">IFERROR(IF((AC$4-AC382+2+AC384)&lt;0,0,IF(AC382="","",(AC$4-AC382+2+AC384))),"")</f>
        <v/>
      </c>
      <c r="AD385" s="111" t="str">
        <f aca="false">IFERROR(IF((AD$4-AD382+2+AD384)&lt;0,0,IF(AD382="","",(AD$4-AD382+2+AD384))),"")</f>
        <v/>
      </c>
      <c r="AE385" s="111" t="str">
        <f aca="false">IFERROR(IF((AE$4-AE382+2+AE384)&lt;0,0,IF(AE382="","",(AE$4-AE382+2+AE384))),"")</f>
        <v/>
      </c>
      <c r="AF385" s="111" t="str">
        <f aca="false">IFERROR(IF((AF$4-AF382+2+AF384)&lt;0,0,IF(AF382="","",(AF$4-AF382+2+AF384))),"")</f>
        <v/>
      </c>
      <c r="AG385" s="111" t="str">
        <f aca="false">IFERROR(IF((AG$4-AG382+2+AG384)&lt;0,0,IF(AG382="","",(AG$4-AG382+2+AG384))),"")</f>
        <v/>
      </c>
      <c r="AH385" s="111" t="str">
        <f aca="false">IFERROR(IF((AH$4-AH382+2+AH384)&lt;0,0,IF(AH382="","",(AH$4-AH382+2+AH384))),"")</f>
        <v/>
      </c>
      <c r="AI385" s="111" t="str">
        <f aca="false">IFERROR(IF((AI$4-AI382+2+AI384)&lt;0,0,IF(AI382="","",(AI$4-AI382+2+AI384))),"")</f>
        <v/>
      </c>
      <c r="AJ385" s="111" t="str">
        <f aca="false">IFERROR(IF((AJ$4-AJ382+2+AJ384)&lt;0,0,IF(AJ382="","",(AJ$4-AJ382+2+AJ384))),"")</f>
        <v/>
      </c>
      <c r="AK385" s="111" t="str">
        <f aca="false">IFERROR(IF((AK$4-AK382+2+AK384)&lt;0,0,IF(AK382="","",(AK$4-AK382+2+AK384))),"")</f>
        <v/>
      </c>
      <c r="AL385" s="125"/>
      <c r="AM385" s="18" t="n">
        <f aca="false">SUM(AC385:AK385)</f>
        <v>0</v>
      </c>
      <c r="AN385" s="51"/>
      <c r="AO385" s="131" t="n">
        <f aca="false">SUM(AA385,AM385)</f>
        <v>0</v>
      </c>
    </row>
    <row r="386" customFormat="false" ht="17" hidden="false" customHeight="true" outlineLevel="0" collapsed="false">
      <c r="A386" s="132"/>
      <c r="B386" s="118"/>
    </row>
    <row r="387" customFormat="false" ht="17" hidden="false" customHeight="true" outlineLevel="0" collapsed="false">
      <c r="A387" s="132"/>
      <c r="B387" s="118"/>
      <c r="D387" s="113" t="s">
        <v>26</v>
      </c>
      <c r="E387" s="85"/>
      <c r="F387" s="86"/>
      <c r="G387" s="87" t="s">
        <v>24</v>
      </c>
      <c r="H387" s="87" t="s">
        <v>9</v>
      </c>
      <c r="I387" s="87" t="s">
        <v>10</v>
      </c>
      <c r="J387" s="87" t="s">
        <v>11</v>
      </c>
      <c r="K387" s="87" t="s">
        <v>12</v>
      </c>
      <c r="L387" s="88" t="s">
        <v>13</v>
      </c>
      <c r="M387" s="88" t="s">
        <v>14</v>
      </c>
      <c r="N387" s="88" t="s">
        <v>27</v>
      </c>
      <c r="O387" s="88" t="s">
        <v>28</v>
      </c>
      <c r="P387" s="114"/>
      <c r="Q387" s="115" t="n">
        <v>1</v>
      </c>
      <c r="R387" s="115" t="n">
        <v>2</v>
      </c>
      <c r="S387" s="115" t="n">
        <v>3</v>
      </c>
      <c r="T387" s="115" t="n">
        <v>4</v>
      </c>
      <c r="U387" s="115" t="n">
        <v>5</v>
      </c>
      <c r="V387" s="115" t="n">
        <v>6</v>
      </c>
      <c r="W387" s="115" t="n">
        <v>7</v>
      </c>
      <c r="X387" s="115" t="n">
        <v>8</v>
      </c>
      <c r="Y387" s="115" t="n">
        <v>9</v>
      </c>
      <c r="Z387" s="114"/>
      <c r="AA387" s="115" t="s">
        <v>1</v>
      </c>
      <c r="AB387" s="114"/>
      <c r="AC387" s="115" t="n">
        <v>10</v>
      </c>
      <c r="AD387" s="115" t="n">
        <v>11</v>
      </c>
      <c r="AE387" s="115" t="n">
        <v>12</v>
      </c>
      <c r="AF387" s="115" t="n">
        <v>13</v>
      </c>
      <c r="AG387" s="115" t="n">
        <v>14</v>
      </c>
      <c r="AH387" s="115" t="n">
        <v>15</v>
      </c>
      <c r="AI387" s="115" t="n">
        <v>16</v>
      </c>
      <c r="AJ387" s="115" t="n">
        <v>17</v>
      </c>
      <c r="AK387" s="115" t="n">
        <v>18</v>
      </c>
      <c r="AL387" s="30"/>
      <c r="AM387" s="115" t="s">
        <v>2</v>
      </c>
      <c r="AN387" s="32"/>
      <c r="AO387" s="116" t="s">
        <v>29</v>
      </c>
    </row>
    <row r="388" customFormat="false" ht="17" hidden="false" customHeight="true" outlineLevel="0" collapsed="false">
      <c r="A388" s="137" t="s">
        <v>99</v>
      </c>
      <c r="B388" s="133" t="n">
        <v>31.5</v>
      </c>
      <c r="D388" s="137" t="s">
        <v>99</v>
      </c>
      <c r="E388" s="90"/>
      <c r="F388" s="91"/>
      <c r="G388" s="120"/>
      <c r="H388" s="92" t="s">
        <v>31</v>
      </c>
      <c r="I388" s="92" t="s">
        <v>18</v>
      </c>
      <c r="J388" s="92" t="n">
        <v>72</v>
      </c>
      <c r="K388" s="92" t="n">
        <v>140</v>
      </c>
      <c r="L388" s="120" t="n">
        <v>12</v>
      </c>
      <c r="M388" s="94" t="n">
        <f aca="false">IF(L388="","X",(IFERROR(ROUND((L388*K388/113)+J388-$AO$4,0),"X")))</f>
        <v>33</v>
      </c>
      <c r="N388" s="121" t="n">
        <v>1</v>
      </c>
      <c r="O388" s="95" t="n">
        <v>32</v>
      </c>
      <c r="P388" s="23"/>
      <c r="Q388" s="122"/>
      <c r="R388" s="122"/>
      <c r="S388" s="122"/>
      <c r="T388" s="122"/>
      <c r="U388" s="122"/>
      <c r="V388" s="122"/>
      <c r="W388" s="122"/>
      <c r="X388" s="122"/>
      <c r="Y388" s="122"/>
      <c r="Z388" s="15"/>
      <c r="AA388" s="18" t="n">
        <f aca="false">SUM(Q388:Y388)</f>
        <v>0</v>
      </c>
      <c r="AB388" s="15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5"/>
      <c r="AM388" s="18" t="n">
        <f aca="false">SUM(AC388:AK388)</f>
        <v>0</v>
      </c>
      <c r="AN388" s="23"/>
      <c r="AO388" s="123" t="n">
        <f aca="false">AM388+AA388</f>
        <v>0</v>
      </c>
    </row>
    <row r="389" customFormat="false" ht="17" hidden="false" customHeight="true" outlineLevel="0" collapsed="false">
      <c r="A389" s="137"/>
      <c r="B389" s="133"/>
      <c r="E389" s="97"/>
      <c r="F389" s="98"/>
      <c r="G389" s="98"/>
      <c r="H389" s="98"/>
      <c r="I389" s="98"/>
      <c r="J389" s="98"/>
      <c r="K389" s="98"/>
      <c r="L389" s="98"/>
      <c r="M389" s="99" t="s">
        <v>19</v>
      </c>
      <c r="N389" s="99"/>
      <c r="O389" s="99"/>
      <c r="P389" s="51"/>
      <c r="Q389" s="124" t="n">
        <f aca="false">IFERROR($O388-Q$5,"")</f>
        <v>17</v>
      </c>
      <c r="R389" s="124" t="n">
        <f aca="false">IFERROR($O388-R$5,"")</f>
        <v>29</v>
      </c>
      <c r="S389" s="124" t="n">
        <f aca="false">IFERROR($O388-S$5,"")</f>
        <v>15</v>
      </c>
      <c r="T389" s="124" t="n">
        <f aca="false">IFERROR($O388-T$5,"")</f>
        <v>31</v>
      </c>
      <c r="U389" s="124" t="n">
        <f aca="false">IFERROR($O388-U$5,"")</f>
        <v>19</v>
      </c>
      <c r="V389" s="124" t="n">
        <f aca="false">IFERROR($O388-V$5,"")</f>
        <v>21</v>
      </c>
      <c r="W389" s="124" t="n">
        <f aca="false">IFERROR($O388-W$5,"")</f>
        <v>25</v>
      </c>
      <c r="X389" s="124" t="n">
        <f aca="false">IFERROR($O388-X$5,"")</f>
        <v>27</v>
      </c>
      <c r="Y389" s="124" t="n">
        <f aca="false">IFERROR($O388-Y$5,"")</f>
        <v>23</v>
      </c>
      <c r="Z389" s="124"/>
      <c r="AA389" s="124"/>
      <c r="AB389" s="124"/>
      <c r="AC389" s="124" t="n">
        <f aca="false">IFERROR($O388-AC$5,"")</f>
        <v>16</v>
      </c>
      <c r="AD389" s="124" t="n">
        <f aca="false">IFERROR($O388-AD$5,"")</f>
        <v>28</v>
      </c>
      <c r="AE389" s="124" t="n">
        <f aca="false">IFERROR($O388-AE$5,"")</f>
        <v>14</v>
      </c>
      <c r="AF389" s="124" t="n">
        <f aca="false">IFERROR($O388-AF$5,"")</f>
        <v>30</v>
      </c>
      <c r="AG389" s="124" t="n">
        <f aca="false">IFERROR($O388-AG$5,"")</f>
        <v>18</v>
      </c>
      <c r="AH389" s="124" t="n">
        <f aca="false">IFERROR($O388-AH$5,"")</f>
        <v>20</v>
      </c>
      <c r="AI389" s="124" t="n">
        <f aca="false">IFERROR($O388-AI$5,"")</f>
        <v>24</v>
      </c>
      <c r="AJ389" s="124" t="n">
        <f aca="false">IFERROR($O388-AJ$5,"")</f>
        <v>26</v>
      </c>
      <c r="AK389" s="124" t="n">
        <f aca="false">IFERROR($O388-AK$5,"")</f>
        <v>22</v>
      </c>
      <c r="AL389" s="125"/>
      <c r="AM389" s="124"/>
      <c r="AN389" s="51"/>
      <c r="AO389" s="51"/>
    </row>
    <row r="390" customFormat="false" ht="17" hidden="false" customHeight="true" outlineLevel="0" collapsed="false">
      <c r="A390" s="137"/>
      <c r="B390" s="133"/>
      <c r="E390" s="97"/>
      <c r="F390" s="98"/>
      <c r="G390" s="98"/>
      <c r="H390" s="98"/>
      <c r="I390" s="98"/>
      <c r="J390" s="98"/>
      <c r="K390" s="98"/>
      <c r="L390" s="98"/>
      <c r="M390" s="126" t="s">
        <v>32</v>
      </c>
      <c r="N390" s="126"/>
      <c r="O390" s="127" t="s">
        <v>33</v>
      </c>
      <c r="P390" s="51"/>
      <c r="Q390" s="124" t="n">
        <f aca="false">IF(Q389="","",IF(Q389&lt;0,0,IF(Q389&lt;18,1,IF(Q389&lt;36,2,3))))</f>
        <v>1</v>
      </c>
      <c r="R390" s="124" t="n">
        <f aca="false">IF(R389="","",IF(R389&lt;0,0,IF(R389&lt;18,1,IF(R389&lt;36,2,3))))</f>
        <v>2</v>
      </c>
      <c r="S390" s="124" t="n">
        <f aca="false">IF(S389="","",IF(S389&lt;0,0,IF(S389&lt;18,1,IF(S389&lt;36,2,3))))</f>
        <v>1</v>
      </c>
      <c r="T390" s="124" t="n">
        <f aca="false">IF(T389="","",IF(T389&lt;0,0,IF(T389&lt;18,1,IF(T389&lt;36,2,3))))</f>
        <v>2</v>
      </c>
      <c r="U390" s="124" t="n">
        <f aca="false">IF(U389="","",IF(U389&lt;0,0,IF(U389&lt;18,1,IF(U389&lt;36,2,3))))</f>
        <v>2</v>
      </c>
      <c r="V390" s="124" t="n">
        <f aca="false">IF(V389="","",IF(V389&lt;0,0,IF(V389&lt;18,1,IF(V389&lt;36,2,3))))</f>
        <v>2</v>
      </c>
      <c r="W390" s="124" t="n">
        <f aca="false">IF(W389="","",IF(W389&lt;0,0,IF(W389&lt;18,1,IF(W389&lt;36,2,3))))</f>
        <v>2</v>
      </c>
      <c r="X390" s="124" t="n">
        <f aca="false">IF(X389="","",IF(X389&lt;0,0,IF(X389&lt;18,1,IF(X389&lt;36,2,3))))</f>
        <v>2</v>
      </c>
      <c r="Y390" s="124" t="n">
        <f aca="false">IF(Y389="","",IF(Y389&lt;0,0,IF(Y389&lt;18,1,IF(Y389&lt;36,2,3))))</f>
        <v>2</v>
      </c>
      <c r="Z390" s="124"/>
      <c r="AA390" s="124"/>
      <c r="AB390" s="124"/>
      <c r="AC390" s="124" t="n">
        <f aca="false">IF(AC389="","",IF(AC389&lt;0,0,IF(AC389&lt;18,1,IF(AC389&lt;36,2,3))))</f>
        <v>1</v>
      </c>
      <c r="AD390" s="124" t="n">
        <f aca="false">IF(AD389="","",IF(AD389&lt;0,0,IF(AD389&lt;18,1,IF(AD389&lt;36,2,3))))</f>
        <v>2</v>
      </c>
      <c r="AE390" s="124" t="n">
        <f aca="false">IF(AE389="","",IF(AE389&lt;0,0,IF(AE389&lt;18,1,IF(AE389&lt;36,2,3))))</f>
        <v>1</v>
      </c>
      <c r="AF390" s="124" t="n">
        <f aca="false">IF(AF389="","",IF(AF389&lt;0,0,IF(AF389&lt;18,1,IF(AF389&lt;36,2,3))))</f>
        <v>2</v>
      </c>
      <c r="AG390" s="124" t="n">
        <f aca="false">IF(AG389="","",IF(AG389&lt;0,0,IF(AG389&lt;18,1,IF(AG389&lt;36,2,3))))</f>
        <v>2</v>
      </c>
      <c r="AH390" s="124" t="n">
        <f aca="false">IF(AH389="","",IF(AH389&lt;0,0,IF(AH389&lt;18,1,IF(AH389&lt;36,2,3))))</f>
        <v>2</v>
      </c>
      <c r="AI390" s="124" t="n">
        <f aca="false">IF(AI389="","",IF(AI389&lt;0,0,IF(AI389&lt;18,1,IF(AI389&lt;36,2,3))))</f>
        <v>2</v>
      </c>
      <c r="AJ390" s="124" t="n">
        <f aca="false">IF(AJ389="","",IF(AJ389&lt;0,0,IF(AJ389&lt;18,1,IF(AJ389&lt;36,2,3))))</f>
        <v>2</v>
      </c>
      <c r="AK390" s="124" t="n">
        <f aca="false">IF(AK389="","",IF(AK389&lt;0,0,IF(AK389&lt;18,1,IF(AK389&lt;36,2,3))))</f>
        <v>2</v>
      </c>
      <c r="AL390" s="125"/>
      <c r="AM390" s="124"/>
      <c r="AN390" s="51"/>
      <c r="AO390" s="128" t="s">
        <v>34</v>
      </c>
    </row>
    <row r="391" customFormat="false" ht="17" hidden="false" customHeight="true" outlineLevel="0" collapsed="false">
      <c r="A391" s="137"/>
      <c r="B391" s="133"/>
      <c r="E391" s="97"/>
      <c r="F391" s="98"/>
      <c r="G391" s="98"/>
      <c r="H391" s="98"/>
      <c r="I391" s="98"/>
      <c r="J391" s="98"/>
      <c r="K391" s="98"/>
      <c r="L391" s="98"/>
      <c r="M391" s="129"/>
      <c r="N391" s="130" t="s">
        <v>35</v>
      </c>
      <c r="O391" s="92" t="s">
        <v>36</v>
      </c>
      <c r="P391" s="51"/>
      <c r="Q391" s="111" t="str">
        <f aca="false">IFERROR(IF((Q$4-Q388+2+Q390)&lt;0,0,IF(Q388="","",(Q$4-Q388+2+Q390))),"")</f>
        <v/>
      </c>
      <c r="R391" s="111" t="str">
        <f aca="false">IFERROR(IF((R$4-R388+2+R390)&lt;0,0,IF(R388="","",(R$4-R388+2+R390))),"")</f>
        <v/>
      </c>
      <c r="S391" s="111" t="str">
        <f aca="false">IFERROR(IF((S$4-S388+2+S390)&lt;0,0,IF(S388="","",(S$4-S388+2+S390))),"")</f>
        <v/>
      </c>
      <c r="T391" s="111" t="str">
        <f aca="false">IFERROR(IF((T$4-T388+2+T390)&lt;0,0,IF(T388="","",(T$4-T388+2+T390))),"")</f>
        <v/>
      </c>
      <c r="U391" s="111" t="str">
        <f aca="false">IFERROR(IF((U$4-U388+2+U390)&lt;0,0,IF(U388="","",(U$4-U388+2+U390))),"")</f>
        <v/>
      </c>
      <c r="V391" s="111" t="str">
        <f aca="false">IFERROR(IF((V$4-V388+2+V390)&lt;0,0,IF(V388="","",(V$4-V388+2+V390))),"")</f>
        <v/>
      </c>
      <c r="W391" s="111" t="str">
        <f aca="false">IFERROR(IF((W$4-W388+2+W390)&lt;0,0,IF(W388="","",(W$4-W388+2+W390))),"")</f>
        <v/>
      </c>
      <c r="X391" s="111" t="str">
        <f aca="false">IFERROR(IF((X$4-X388+2+X390)&lt;0,0,IF(X388="","",(X$4-X388+2+X390))),"")</f>
        <v/>
      </c>
      <c r="Y391" s="111" t="str">
        <f aca="false">IFERROR(IF((Y$4-Y388+2+Y390)&lt;0,0,IF(Y388="","",(Y$4-Y388+2+Y390))),"")</f>
        <v/>
      </c>
      <c r="Z391" s="124"/>
      <c r="AA391" s="18" t="n">
        <f aca="false">SUM(Q391:Y391)</f>
        <v>0</v>
      </c>
      <c r="AB391" s="124"/>
      <c r="AC391" s="111" t="str">
        <f aca="false">IFERROR(IF((AC$4-AC388+2+AC390)&lt;0,0,IF(AC388="","",(AC$4-AC388+2+AC390))),"")</f>
        <v/>
      </c>
      <c r="AD391" s="111" t="str">
        <f aca="false">IFERROR(IF((AD$4-AD388+2+AD390)&lt;0,0,IF(AD388="","",(AD$4-AD388+2+AD390))),"")</f>
        <v/>
      </c>
      <c r="AE391" s="111" t="str">
        <f aca="false">IFERROR(IF((AE$4-AE388+2+AE390)&lt;0,0,IF(AE388="","",(AE$4-AE388+2+AE390))),"")</f>
        <v/>
      </c>
      <c r="AF391" s="111" t="str">
        <f aca="false">IFERROR(IF((AF$4-AF388+2+AF390)&lt;0,0,IF(AF388="","",(AF$4-AF388+2+AF390))),"")</f>
        <v/>
      </c>
      <c r="AG391" s="111" t="str">
        <f aca="false">IFERROR(IF((AG$4-AG388+2+AG390)&lt;0,0,IF(AG388="","",(AG$4-AG388+2+AG390))),"")</f>
        <v/>
      </c>
      <c r="AH391" s="111" t="str">
        <f aca="false">IFERROR(IF((AH$4-AH388+2+AH390)&lt;0,0,IF(AH388="","",(AH$4-AH388+2+AH390))),"")</f>
        <v/>
      </c>
      <c r="AI391" s="111" t="str">
        <f aca="false">IFERROR(IF((AI$4-AI388+2+AI390)&lt;0,0,IF(AI388="","",(AI$4-AI388+2+AI390))),"")</f>
        <v/>
      </c>
      <c r="AJ391" s="111" t="str">
        <f aca="false">IFERROR(IF((AJ$4-AJ388+2+AJ390)&lt;0,0,IF(AJ388="","",(AJ$4-AJ388+2+AJ390))),"")</f>
        <v/>
      </c>
      <c r="AK391" s="111" t="str">
        <f aca="false">IFERROR(IF((AK$4-AK388+2+AK390)&lt;0,0,IF(AK388="","",(AK$4-AK388+2+AK390))),"")</f>
        <v/>
      </c>
      <c r="AL391" s="125"/>
      <c r="AM391" s="18" t="n">
        <f aca="false">SUM(AC391:AK391)</f>
        <v>0</v>
      </c>
      <c r="AN391" s="51"/>
      <c r="AO391" s="131" t="n">
        <f aca="false">SUM(AA391,AM391)</f>
        <v>0</v>
      </c>
    </row>
    <row r="392" customFormat="false" ht="17" hidden="false" customHeight="true" outlineLevel="0" collapsed="false">
      <c r="A392" s="137"/>
      <c r="B392" s="133"/>
    </row>
    <row r="393" customFormat="false" ht="17" hidden="false" customHeight="true" outlineLevel="0" collapsed="false">
      <c r="A393" s="137"/>
      <c r="B393" s="133"/>
      <c r="D393" s="113" t="s">
        <v>26</v>
      </c>
      <c r="E393" s="85"/>
      <c r="F393" s="86"/>
      <c r="G393" s="87" t="s">
        <v>24</v>
      </c>
      <c r="H393" s="87" t="s">
        <v>9</v>
      </c>
      <c r="I393" s="87" t="s">
        <v>10</v>
      </c>
      <c r="J393" s="87" t="s">
        <v>11</v>
      </c>
      <c r="K393" s="87" t="s">
        <v>12</v>
      </c>
      <c r="L393" s="88" t="s">
        <v>13</v>
      </c>
      <c r="M393" s="88" t="s">
        <v>14</v>
      </c>
      <c r="N393" s="88" t="s">
        <v>27</v>
      </c>
      <c r="O393" s="88" t="s">
        <v>28</v>
      </c>
      <c r="P393" s="114"/>
      <c r="Q393" s="115" t="n">
        <v>1</v>
      </c>
      <c r="R393" s="115" t="n">
        <v>2</v>
      </c>
      <c r="S393" s="115" t="n">
        <v>3</v>
      </c>
      <c r="T393" s="115" t="n">
        <v>4</v>
      </c>
      <c r="U393" s="115" t="n">
        <v>5</v>
      </c>
      <c r="V393" s="115" t="n">
        <v>6</v>
      </c>
      <c r="W393" s="115" t="n">
        <v>7</v>
      </c>
      <c r="X393" s="115" t="n">
        <v>8</v>
      </c>
      <c r="Y393" s="115" t="n">
        <v>9</v>
      </c>
      <c r="Z393" s="114"/>
      <c r="AA393" s="115" t="s">
        <v>1</v>
      </c>
      <c r="AB393" s="114"/>
      <c r="AC393" s="115" t="n">
        <v>10</v>
      </c>
      <c r="AD393" s="115" t="n">
        <v>11</v>
      </c>
      <c r="AE393" s="115" t="n">
        <v>12</v>
      </c>
      <c r="AF393" s="115" t="n">
        <v>13</v>
      </c>
      <c r="AG393" s="115" t="n">
        <v>14</v>
      </c>
      <c r="AH393" s="115" t="n">
        <v>15</v>
      </c>
      <c r="AI393" s="115" t="n">
        <v>16</v>
      </c>
      <c r="AJ393" s="115" t="n">
        <v>17</v>
      </c>
      <c r="AK393" s="115" t="n">
        <v>18</v>
      </c>
      <c r="AL393" s="30"/>
      <c r="AM393" s="115" t="s">
        <v>2</v>
      </c>
      <c r="AN393" s="32"/>
      <c r="AO393" s="116" t="s">
        <v>29</v>
      </c>
    </row>
    <row r="394" customFormat="false" ht="17" hidden="false" customHeight="true" outlineLevel="0" collapsed="false">
      <c r="A394" s="137" t="s">
        <v>100</v>
      </c>
      <c r="B394" s="133" t="n">
        <v>31</v>
      </c>
      <c r="D394" s="137" t="s">
        <v>100</v>
      </c>
      <c r="E394" s="90"/>
      <c r="F394" s="91"/>
      <c r="G394" s="120"/>
      <c r="H394" s="92" t="s">
        <v>31</v>
      </c>
      <c r="I394" s="92" t="s">
        <v>18</v>
      </c>
      <c r="J394" s="92" t="n">
        <v>72</v>
      </c>
      <c r="K394" s="92" t="n">
        <v>140</v>
      </c>
      <c r="L394" s="120" t="n">
        <v>12</v>
      </c>
      <c r="M394" s="94" t="n">
        <f aca="false">IF(L394="","X",(IFERROR(ROUND((L394*K394/113)+J394-$AO$4,0),"X")))</f>
        <v>33</v>
      </c>
      <c r="N394" s="121" t="n">
        <v>1</v>
      </c>
      <c r="O394" s="95" t="n">
        <v>31</v>
      </c>
      <c r="P394" s="23"/>
      <c r="Q394" s="122"/>
      <c r="R394" s="122"/>
      <c r="S394" s="122"/>
      <c r="T394" s="122"/>
      <c r="U394" s="122"/>
      <c r="V394" s="122"/>
      <c r="W394" s="122"/>
      <c r="X394" s="122"/>
      <c r="Y394" s="122"/>
      <c r="Z394" s="15"/>
      <c r="AA394" s="18" t="n">
        <f aca="false">SUM(Q394:Y394)</f>
        <v>0</v>
      </c>
      <c r="AB394" s="15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5"/>
      <c r="AM394" s="18" t="n">
        <f aca="false">SUM(AC394:AK394)</f>
        <v>0</v>
      </c>
      <c r="AN394" s="23"/>
      <c r="AO394" s="123" t="n">
        <f aca="false">AM394+AA394</f>
        <v>0</v>
      </c>
    </row>
    <row r="395" customFormat="false" ht="17" hidden="false" customHeight="true" outlineLevel="0" collapsed="false">
      <c r="A395" s="137"/>
      <c r="B395" s="133"/>
      <c r="E395" s="97"/>
      <c r="F395" s="98"/>
      <c r="G395" s="98"/>
      <c r="H395" s="98"/>
      <c r="I395" s="98"/>
      <c r="J395" s="98"/>
      <c r="K395" s="98"/>
      <c r="L395" s="98"/>
      <c r="M395" s="99" t="s">
        <v>19</v>
      </c>
      <c r="N395" s="99"/>
      <c r="O395" s="134"/>
      <c r="P395" s="51"/>
      <c r="Q395" s="124" t="n">
        <f aca="false">IFERROR($O394-Q$5,"")</f>
        <v>16</v>
      </c>
      <c r="R395" s="124" t="n">
        <f aca="false">IFERROR($O394-R$5,"")</f>
        <v>28</v>
      </c>
      <c r="S395" s="124" t="n">
        <f aca="false">IFERROR($O394-S$5,"")</f>
        <v>14</v>
      </c>
      <c r="T395" s="124" t="n">
        <f aca="false">IFERROR($O394-T$5,"")</f>
        <v>30</v>
      </c>
      <c r="U395" s="124" t="n">
        <f aca="false">IFERROR($O394-U$5,"")</f>
        <v>18</v>
      </c>
      <c r="V395" s="124" t="n">
        <f aca="false">IFERROR($O394-V$5,"")</f>
        <v>20</v>
      </c>
      <c r="W395" s="124" t="n">
        <f aca="false">IFERROR($O394-W$5,"")</f>
        <v>24</v>
      </c>
      <c r="X395" s="124" t="n">
        <f aca="false">IFERROR($O394-X$5,"")</f>
        <v>26</v>
      </c>
      <c r="Y395" s="124" t="n">
        <f aca="false">IFERROR($O394-Y$5,"")</f>
        <v>22</v>
      </c>
      <c r="Z395" s="124"/>
      <c r="AA395" s="124"/>
      <c r="AB395" s="124"/>
      <c r="AC395" s="124" t="n">
        <f aca="false">IFERROR($O394-AC$5,"")</f>
        <v>15</v>
      </c>
      <c r="AD395" s="124" t="n">
        <f aca="false">IFERROR($O394-AD$5,"")</f>
        <v>27</v>
      </c>
      <c r="AE395" s="124" t="n">
        <f aca="false">IFERROR($O394-AE$5,"")</f>
        <v>13</v>
      </c>
      <c r="AF395" s="124" t="n">
        <f aca="false">IFERROR($O394-AF$5,"")</f>
        <v>29</v>
      </c>
      <c r="AG395" s="124" t="n">
        <f aca="false">IFERROR($O394-AG$5,"")</f>
        <v>17</v>
      </c>
      <c r="AH395" s="124" t="n">
        <f aca="false">IFERROR($O394-AH$5,"")</f>
        <v>19</v>
      </c>
      <c r="AI395" s="124" t="n">
        <f aca="false">IFERROR($O394-AI$5,"")</f>
        <v>23</v>
      </c>
      <c r="AJ395" s="124" t="n">
        <f aca="false">IFERROR($O394-AJ$5,"")</f>
        <v>25</v>
      </c>
      <c r="AK395" s="124" t="n">
        <f aca="false">IFERROR($O394-AK$5,"")</f>
        <v>21</v>
      </c>
      <c r="AL395" s="125"/>
      <c r="AM395" s="124"/>
      <c r="AN395" s="51"/>
      <c r="AO395" s="51"/>
    </row>
    <row r="396" customFormat="false" ht="17" hidden="false" customHeight="true" outlineLevel="0" collapsed="false">
      <c r="A396" s="137"/>
      <c r="B396" s="133"/>
      <c r="E396" s="97"/>
      <c r="F396" s="98"/>
      <c r="G396" s="98"/>
      <c r="H396" s="98"/>
      <c r="I396" s="98"/>
      <c r="J396" s="98"/>
      <c r="K396" s="98"/>
      <c r="L396" s="98"/>
      <c r="M396" s="126" t="s">
        <v>32</v>
      </c>
      <c r="N396" s="126"/>
      <c r="O396" s="127" t="s">
        <v>33</v>
      </c>
      <c r="P396" s="51"/>
      <c r="Q396" s="124" t="n">
        <f aca="false">IF(Q395="","",IF(Q395&lt;0,0,IF(Q395&lt;18,1,IF(Q395&lt;36,2,3))))</f>
        <v>1</v>
      </c>
      <c r="R396" s="124" t="n">
        <f aca="false">IF(R395="","",IF(R395&lt;0,0,IF(R395&lt;18,1,IF(R395&lt;36,2,3))))</f>
        <v>2</v>
      </c>
      <c r="S396" s="124" t="n">
        <f aca="false">IF(S395="","",IF(S395&lt;0,0,IF(S395&lt;18,1,IF(S395&lt;36,2,3))))</f>
        <v>1</v>
      </c>
      <c r="T396" s="124" t="n">
        <f aca="false">IF(T395="","",IF(T395&lt;0,0,IF(T395&lt;18,1,IF(T395&lt;36,2,3))))</f>
        <v>2</v>
      </c>
      <c r="U396" s="124" t="n">
        <f aca="false">IF(U395="","",IF(U395&lt;0,0,IF(U395&lt;18,1,IF(U395&lt;36,2,3))))</f>
        <v>2</v>
      </c>
      <c r="V396" s="124" t="n">
        <f aca="false">IF(V395="","",IF(V395&lt;0,0,IF(V395&lt;18,1,IF(V395&lt;36,2,3))))</f>
        <v>2</v>
      </c>
      <c r="W396" s="124" t="n">
        <f aca="false">IF(W395="","",IF(W395&lt;0,0,IF(W395&lt;18,1,IF(W395&lt;36,2,3))))</f>
        <v>2</v>
      </c>
      <c r="X396" s="124" t="n">
        <f aca="false">IF(X395="","",IF(X395&lt;0,0,IF(X395&lt;18,1,IF(X395&lt;36,2,3))))</f>
        <v>2</v>
      </c>
      <c r="Y396" s="124" t="n">
        <f aca="false">IF(Y395="","",IF(Y395&lt;0,0,IF(Y395&lt;18,1,IF(Y395&lt;36,2,3))))</f>
        <v>2</v>
      </c>
      <c r="Z396" s="124"/>
      <c r="AA396" s="124"/>
      <c r="AB396" s="124"/>
      <c r="AC396" s="124" t="n">
        <f aca="false">IF(AC395="","",IF(AC395&lt;0,0,IF(AC395&lt;18,1,IF(AC395&lt;36,2,3))))</f>
        <v>1</v>
      </c>
      <c r="AD396" s="124" t="n">
        <f aca="false">IF(AD395="","",IF(AD395&lt;0,0,IF(AD395&lt;18,1,IF(AD395&lt;36,2,3))))</f>
        <v>2</v>
      </c>
      <c r="AE396" s="124" t="n">
        <f aca="false">IF(AE395="","",IF(AE395&lt;0,0,IF(AE395&lt;18,1,IF(AE395&lt;36,2,3))))</f>
        <v>1</v>
      </c>
      <c r="AF396" s="124" t="n">
        <f aca="false">IF(AF395="","",IF(AF395&lt;0,0,IF(AF395&lt;18,1,IF(AF395&lt;36,2,3))))</f>
        <v>2</v>
      </c>
      <c r="AG396" s="124" t="n">
        <f aca="false">IF(AG395="","",IF(AG395&lt;0,0,IF(AG395&lt;18,1,IF(AG395&lt;36,2,3))))</f>
        <v>1</v>
      </c>
      <c r="AH396" s="124" t="n">
        <f aca="false">IF(AH395="","",IF(AH395&lt;0,0,IF(AH395&lt;18,1,IF(AH395&lt;36,2,3))))</f>
        <v>2</v>
      </c>
      <c r="AI396" s="124" t="n">
        <f aca="false">IF(AI395="","",IF(AI395&lt;0,0,IF(AI395&lt;18,1,IF(AI395&lt;36,2,3))))</f>
        <v>2</v>
      </c>
      <c r="AJ396" s="124" t="n">
        <f aca="false">IF(AJ395="","",IF(AJ395&lt;0,0,IF(AJ395&lt;18,1,IF(AJ395&lt;36,2,3))))</f>
        <v>2</v>
      </c>
      <c r="AK396" s="124" t="n">
        <f aca="false">IF(AK395="","",IF(AK395&lt;0,0,IF(AK395&lt;18,1,IF(AK395&lt;36,2,3))))</f>
        <v>2</v>
      </c>
      <c r="AL396" s="125"/>
      <c r="AM396" s="124"/>
      <c r="AN396" s="51"/>
      <c r="AO396" s="128" t="s">
        <v>34</v>
      </c>
    </row>
    <row r="397" customFormat="false" ht="17" hidden="false" customHeight="true" outlineLevel="0" collapsed="false">
      <c r="A397" s="137"/>
      <c r="B397" s="133"/>
      <c r="E397" s="97"/>
      <c r="F397" s="98"/>
      <c r="G397" s="98"/>
      <c r="H397" s="98"/>
      <c r="I397" s="98"/>
      <c r="J397" s="98"/>
      <c r="K397" s="98"/>
      <c r="L397" s="98"/>
      <c r="M397" s="129"/>
      <c r="N397" s="130" t="s">
        <v>35</v>
      </c>
      <c r="O397" s="92" t="s">
        <v>36</v>
      </c>
      <c r="P397" s="51"/>
      <c r="Q397" s="111" t="str">
        <f aca="false">IFERROR(IF((Q$4-Q394+2+Q396)&lt;0,0,IF(Q394="","",(Q$4-Q394+2+Q396))),"")</f>
        <v/>
      </c>
      <c r="R397" s="111" t="str">
        <f aca="false">IFERROR(IF((R$4-R394+2+R396)&lt;0,0,IF(R394="","",(R$4-R394+2+R396))),"")</f>
        <v/>
      </c>
      <c r="S397" s="111" t="str">
        <f aca="false">IFERROR(IF((S$4-S394+2+S396)&lt;0,0,IF(S394="","",(S$4-S394+2+S396))),"")</f>
        <v/>
      </c>
      <c r="T397" s="111" t="str">
        <f aca="false">IFERROR(IF((T$4-T394+2+T396)&lt;0,0,IF(T394="","",(T$4-T394+2+T396))),"")</f>
        <v/>
      </c>
      <c r="U397" s="111" t="str">
        <f aca="false">IFERROR(IF((U$4-U394+2+U396)&lt;0,0,IF(U394="","",(U$4-U394+2+U396))),"")</f>
        <v/>
      </c>
      <c r="V397" s="111" t="str">
        <f aca="false">IFERROR(IF((V$4-V394+2+V396)&lt;0,0,IF(V394="","",(V$4-V394+2+V396))),"")</f>
        <v/>
      </c>
      <c r="W397" s="111" t="str">
        <f aca="false">IFERROR(IF((W$4-W394+2+W396)&lt;0,0,IF(W394="","",(W$4-W394+2+W396))),"")</f>
        <v/>
      </c>
      <c r="X397" s="111" t="str">
        <f aca="false">IFERROR(IF((X$4-X394+2+X396)&lt;0,0,IF(X394="","",(X$4-X394+2+X396))),"")</f>
        <v/>
      </c>
      <c r="Y397" s="111" t="str">
        <f aca="false">IFERROR(IF((Y$4-Y394+2+Y396)&lt;0,0,IF(Y394="","",(Y$4-Y394+2+Y396))),"")</f>
        <v/>
      </c>
      <c r="Z397" s="124"/>
      <c r="AA397" s="18" t="n">
        <f aca="false">SUM(Q397:Y397)</f>
        <v>0</v>
      </c>
      <c r="AB397" s="124"/>
      <c r="AC397" s="111" t="str">
        <f aca="false">IFERROR(IF((AC$4-AC394+2+AC396)&lt;0,0,IF(AC394="","",(AC$4-AC394+2+AC396))),"")</f>
        <v/>
      </c>
      <c r="AD397" s="111" t="str">
        <f aca="false">IFERROR(IF((AD$4-AD394+2+AD396)&lt;0,0,IF(AD394="","",(AD$4-AD394+2+AD396))),"")</f>
        <v/>
      </c>
      <c r="AE397" s="111" t="str">
        <f aca="false">IFERROR(IF((AE$4-AE394+2+AE396)&lt;0,0,IF(AE394="","",(AE$4-AE394+2+AE396))),"")</f>
        <v/>
      </c>
      <c r="AF397" s="111" t="str">
        <f aca="false">IFERROR(IF((AF$4-AF394+2+AF396)&lt;0,0,IF(AF394="","",(AF$4-AF394+2+AF396))),"")</f>
        <v/>
      </c>
      <c r="AG397" s="111" t="str">
        <f aca="false">IFERROR(IF((AG$4-AG394+2+AG396)&lt;0,0,IF(AG394="","",(AG$4-AG394+2+AG396))),"")</f>
        <v/>
      </c>
      <c r="AH397" s="111" t="str">
        <f aca="false">IFERROR(IF((AH$4-AH394+2+AH396)&lt;0,0,IF(AH394="","",(AH$4-AH394+2+AH396))),"")</f>
        <v/>
      </c>
      <c r="AI397" s="111" t="str">
        <f aca="false">IFERROR(IF((AI$4-AI394+2+AI396)&lt;0,0,IF(AI394="","",(AI$4-AI394+2+AI396))),"")</f>
        <v/>
      </c>
      <c r="AJ397" s="111" t="str">
        <f aca="false">IFERROR(IF((AJ$4-AJ394+2+AJ396)&lt;0,0,IF(AJ394="","",(AJ$4-AJ394+2+AJ396))),"")</f>
        <v/>
      </c>
      <c r="AK397" s="111" t="str">
        <f aca="false">IFERROR(IF((AK$4-AK394+2+AK396)&lt;0,0,IF(AK394="","",(AK$4-AK394+2+AK396))),"")</f>
        <v/>
      </c>
      <c r="AL397" s="125"/>
      <c r="AM397" s="18" t="n">
        <f aca="false">SUM(AC397:AK397)</f>
        <v>0</v>
      </c>
      <c r="AN397" s="51"/>
      <c r="AO397" s="131" t="n">
        <f aca="false">SUM(AA397,AM397)</f>
        <v>0</v>
      </c>
    </row>
    <row r="398" customFormat="false" ht="17" hidden="false" customHeight="true" outlineLevel="0" collapsed="false">
      <c r="A398" s="137"/>
      <c r="B398" s="133"/>
    </row>
    <row r="399" customFormat="false" ht="17" hidden="false" customHeight="true" outlineLevel="0" collapsed="false">
      <c r="A399" s="137"/>
      <c r="B399" s="133"/>
      <c r="D399" s="113" t="s">
        <v>26</v>
      </c>
      <c r="E399" s="85"/>
      <c r="F399" s="86"/>
      <c r="G399" s="87" t="s">
        <v>24</v>
      </c>
      <c r="H399" s="87" t="s">
        <v>9</v>
      </c>
      <c r="I399" s="87" t="s">
        <v>10</v>
      </c>
      <c r="J399" s="87" t="s">
        <v>11</v>
      </c>
      <c r="K399" s="87" t="s">
        <v>12</v>
      </c>
      <c r="L399" s="88" t="s">
        <v>13</v>
      </c>
      <c r="M399" s="88" t="s">
        <v>14</v>
      </c>
      <c r="N399" s="88" t="s">
        <v>27</v>
      </c>
      <c r="O399" s="88" t="s">
        <v>28</v>
      </c>
      <c r="P399" s="114"/>
      <c r="Q399" s="115" t="n">
        <v>1</v>
      </c>
      <c r="R399" s="115" t="n">
        <v>2</v>
      </c>
      <c r="S399" s="115" t="n">
        <v>3</v>
      </c>
      <c r="T399" s="115" t="n">
        <v>4</v>
      </c>
      <c r="U399" s="115" t="n">
        <v>5</v>
      </c>
      <c r="V399" s="115" t="n">
        <v>6</v>
      </c>
      <c r="W399" s="115" t="n">
        <v>7</v>
      </c>
      <c r="X399" s="115" t="n">
        <v>8</v>
      </c>
      <c r="Y399" s="115" t="n">
        <v>9</v>
      </c>
      <c r="Z399" s="114"/>
      <c r="AA399" s="115" t="s">
        <v>1</v>
      </c>
      <c r="AB399" s="114"/>
      <c r="AC399" s="115" t="n">
        <v>10</v>
      </c>
      <c r="AD399" s="115" t="n">
        <v>11</v>
      </c>
      <c r="AE399" s="115" t="n">
        <v>12</v>
      </c>
      <c r="AF399" s="115" t="n">
        <v>13</v>
      </c>
      <c r="AG399" s="115" t="n">
        <v>14</v>
      </c>
      <c r="AH399" s="115" t="n">
        <v>15</v>
      </c>
      <c r="AI399" s="115" t="n">
        <v>16</v>
      </c>
      <c r="AJ399" s="115" t="n">
        <v>17</v>
      </c>
      <c r="AK399" s="115" t="n">
        <v>18</v>
      </c>
      <c r="AL399" s="30"/>
      <c r="AM399" s="115" t="s">
        <v>2</v>
      </c>
      <c r="AN399" s="32"/>
      <c r="AO399" s="116" t="s">
        <v>29</v>
      </c>
    </row>
    <row r="400" customFormat="false" ht="17" hidden="false" customHeight="true" outlineLevel="0" collapsed="false">
      <c r="A400" s="132" t="s">
        <v>101</v>
      </c>
      <c r="B400" s="133" t="n">
        <v>12</v>
      </c>
      <c r="D400" s="132" t="s">
        <v>101</v>
      </c>
      <c r="E400" s="90"/>
      <c r="F400" s="91"/>
      <c r="G400" s="120"/>
      <c r="H400" s="92" t="s">
        <v>31</v>
      </c>
      <c r="I400" s="92" t="s">
        <v>18</v>
      </c>
      <c r="J400" s="92" t="n">
        <v>72</v>
      </c>
      <c r="K400" s="92" t="n">
        <v>140</v>
      </c>
      <c r="L400" s="120" t="n">
        <v>12</v>
      </c>
      <c r="M400" s="94" t="n">
        <f aca="false">IF(L400="","X",(IFERROR(ROUND((L400*K400/113)+J400-$AO$4,0),"X")))</f>
        <v>33</v>
      </c>
      <c r="N400" s="121" t="n">
        <v>1</v>
      </c>
      <c r="O400" s="95" t="n">
        <v>12</v>
      </c>
      <c r="P400" s="23"/>
      <c r="Q400" s="122"/>
      <c r="R400" s="122"/>
      <c r="S400" s="122"/>
      <c r="T400" s="122"/>
      <c r="U400" s="122"/>
      <c r="V400" s="122"/>
      <c r="W400" s="122"/>
      <c r="X400" s="122"/>
      <c r="Y400" s="122"/>
      <c r="Z400" s="15"/>
      <c r="AA400" s="18" t="n">
        <f aca="false">SUM(Q400:Y400)</f>
        <v>0</v>
      </c>
      <c r="AB400" s="15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5"/>
      <c r="AM400" s="18" t="n">
        <f aca="false">SUM(AC400:AK400)</f>
        <v>0</v>
      </c>
      <c r="AN400" s="23"/>
      <c r="AO400" s="123" t="n">
        <f aca="false">AM400+AA400</f>
        <v>0</v>
      </c>
    </row>
    <row r="401" customFormat="false" ht="17" hidden="false" customHeight="true" outlineLevel="0" collapsed="false">
      <c r="A401" s="132"/>
      <c r="B401" s="133"/>
      <c r="E401" s="97"/>
      <c r="F401" s="98"/>
      <c r="G401" s="98"/>
      <c r="H401" s="98"/>
      <c r="I401" s="98"/>
      <c r="J401" s="98"/>
      <c r="K401" s="98"/>
      <c r="L401" s="98"/>
      <c r="M401" s="99" t="s">
        <v>19</v>
      </c>
      <c r="N401" s="99"/>
      <c r="O401" s="134"/>
      <c r="P401" s="51"/>
      <c r="Q401" s="124" t="n">
        <f aca="false">IFERROR($O400-Q$5,"")</f>
        <v>-3</v>
      </c>
      <c r="R401" s="124" t="n">
        <f aca="false">IFERROR($O400-R$5,"")</f>
        <v>9</v>
      </c>
      <c r="S401" s="124" t="n">
        <f aca="false">IFERROR($O400-S$5,"")</f>
        <v>-5</v>
      </c>
      <c r="T401" s="124" t="n">
        <f aca="false">IFERROR($O400-T$5,"")</f>
        <v>11</v>
      </c>
      <c r="U401" s="124" t="n">
        <f aca="false">IFERROR($O400-U$5,"")</f>
        <v>-1</v>
      </c>
      <c r="V401" s="124" t="n">
        <f aca="false">IFERROR($O400-V$5,"")</f>
        <v>1</v>
      </c>
      <c r="W401" s="124" t="n">
        <f aca="false">IFERROR($O400-W$5,"")</f>
        <v>5</v>
      </c>
      <c r="X401" s="124" t="n">
        <f aca="false">IFERROR($O400-X$5,"")</f>
        <v>7</v>
      </c>
      <c r="Y401" s="124" t="n">
        <f aca="false">IFERROR($O400-Y$5,"")</f>
        <v>3</v>
      </c>
      <c r="Z401" s="124"/>
      <c r="AA401" s="124"/>
      <c r="AB401" s="124"/>
      <c r="AC401" s="124" t="n">
        <f aca="false">IFERROR($O400-AC$5,"")</f>
        <v>-4</v>
      </c>
      <c r="AD401" s="124" t="n">
        <f aca="false">IFERROR($O400-AD$5,"")</f>
        <v>8</v>
      </c>
      <c r="AE401" s="124" t="n">
        <f aca="false">IFERROR($O400-AE$5,"")</f>
        <v>-6</v>
      </c>
      <c r="AF401" s="124" t="n">
        <f aca="false">IFERROR($O400-AF$5,"")</f>
        <v>10</v>
      </c>
      <c r="AG401" s="124" t="n">
        <f aca="false">IFERROR($O400-AG$5,"")</f>
        <v>-2</v>
      </c>
      <c r="AH401" s="124" t="n">
        <f aca="false">IFERROR($O400-AH$5,"")</f>
        <v>0</v>
      </c>
      <c r="AI401" s="124" t="n">
        <f aca="false">IFERROR($O400-AI$5,"")</f>
        <v>4</v>
      </c>
      <c r="AJ401" s="124" t="n">
        <f aca="false">IFERROR($O400-AJ$5,"")</f>
        <v>6</v>
      </c>
      <c r="AK401" s="124" t="n">
        <f aca="false">IFERROR($O400-AK$5,"")</f>
        <v>2</v>
      </c>
      <c r="AL401" s="125"/>
      <c r="AM401" s="124"/>
      <c r="AN401" s="51"/>
      <c r="AO401" s="51"/>
    </row>
    <row r="402" customFormat="false" ht="17" hidden="false" customHeight="true" outlineLevel="0" collapsed="false">
      <c r="A402" s="132"/>
      <c r="B402" s="133"/>
      <c r="E402" s="97"/>
      <c r="F402" s="98"/>
      <c r="G402" s="98"/>
      <c r="H402" s="98"/>
      <c r="I402" s="98"/>
      <c r="J402" s="98"/>
      <c r="K402" s="98"/>
      <c r="L402" s="98"/>
      <c r="M402" s="126" t="s">
        <v>32</v>
      </c>
      <c r="N402" s="126"/>
      <c r="O402" s="127" t="s">
        <v>33</v>
      </c>
      <c r="P402" s="51"/>
      <c r="Q402" s="124" t="n">
        <f aca="false">IF(Q401="","",IF(Q401&lt;0,0,IF(Q401&lt;18,1,IF(Q401&lt;36,2,3))))</f>
        <v>0</v>
      </c>
      <c r="R402" s="124" t="n">
        <f aca="false">IF(R401="","",IF(R401&lt;0,0,IF(R401&lt;18,1,IF(R401&lt;36,2,3))))</f>
        <v>1</v>
      </c>
      <c r="S402" s="124" t="n">
        <f aca="false">IF(S401="","",IF(S401&lt;0,0,IF(S401&lt;18,1,IF(S401&lt;36,2,3))))</f>
        <v>0</v>
      </c>
      <c r="T402" s="124" t="n">
        <f aca="false">IF(T401="","",IF(T401&lt;0,0,IF(T401&lt;18,1,IF(T401&lt;36,2,3))))</f>
        <v>1</v>
      </c>
      <c r="U402" s="124" t="n">
        <f aca="false">IF(U401="","",IF(U401&lt;0,0,IF(U401&lt;18,1,IF(U401&lt;36,2,3))))</f>
        <v>0</v>
      </c>
      <c r="V402" s="124" t="n">
        <f aca="false">IF(V401="","",IF(V401&lt;0,0,IF(V401&lt;18,1,IF(V401&lt;36,2,3))))</f>
        <v>1</v>
      </c>
      <c r="W402" s="124" t="n">
        <f aca="false">IF(W401="","",IF(W401&lt;0,0,IF(W401&lt;18,1,IF(W401&lt;36,2,3))))</f>
        <v>1</v>
      </c>
      <c r="X402" s="124" t="n">
        <f aca="false">IF(X401="","",IF(X401&lt;0,0,IF(X401&lt;18,1,IF(X401&lt;36,2,3))))</f>
        <v>1</v>
      </c>
      <c r="Y402" s="124" t="n">
        <f aca="false">IF(Y401="","",IF(Y401&lt;0,0,IF(Y401&lt;18,1,IF(Y401&lt;36,2,3))))</f>
        <v>1</v>
      </c>
      <c r="Z402" s="124"/>
      <c r="AA402" s="124"/>
      <c r="AB402" s="124"/>
      <c r="AC402" s="124" t="n">
        <f aca="false">IF(AC401="","",IF(AC401&lt;0,0,IF(AC401&lt;18,1,IF(AC401&lt;36,2,3))))</f>
        <v>0</v>
      </c>
      <c r="AD402" s="124" t="n">
        <f aca="false">IF(AD401="","",IF(AD401&lt;0,0,IF(AD401&lt;18,1,IF(AD401&lt;36,2,3))))</f>
        <v>1</v>
      </c>
      <c r="AE402" s="124" t="n">
        <f aca="false">IF(AE401="","",IF(AE401&lt;0,0,IF(AE401&lt;18,1,IF(AE401&lt;36,2,3))))</f>
        <v>0</v>
      </c>
      <c r="AF402" s="124" t="n">
        <f aca="false">IF(AF401="","",IF(AF401&lt;0,0,IF(AF401&lt;18,1,IF(AF401&lt;36,2,3))))</f>
        <v>1</v>
      </c>
      <c r="AG402" s="124" t="n">
        <f aca="false">IF(AG401="","",IF(AG401&lt;0,0,IF(AG401&lt;18,1,IF(AG401&lt;36,2,3))))</f>
        <v>0</v>
      </c>
      <c r="AH402" s="124" t="n">
        <f aca="false">IF(AH401="","",IF(AH401&lt;0,0,IF(AH401&lt;18,1,IF(AH401&lt;36,2,3))))</f>
        <v>1</v>
      </c>
      <c r="AI402" s="124" t="n">
        <f aca="false">IF(AI401="","",IF(AI401&lt;0,0,IF(AI401&lt;18,1,IF(AI401&lt;36,2,3))))</f>
        <v>1</v>
      </c>
      <c r="AJ402" s="124" t="n">
        <f aca="false">IF(AJ401="","",IF(AJ401&lt;0,0,IF(AJ401&lt;18,1,IF(AJ401&lt;36,2,3))))</f>
        <v>1</v>
      </c>
      <c r="AK402" s="124" t="n">
        <f aca="false">IF(AK401="","",IF(AK401&lt;0,0,IF(AK401&lt;18,1,IF(AK401&lt;36,2,3))))</f>
        <v>1</v>
      </c>
      <c r="AL402" s="125"/>
      <c r="AM402" s="124"/>
      <c r="AN402" s="51"/>
      <c r="AO402" s="128" t="s">
        <v>34</v>
      </c>
    </row>
    <row r="403" customFormat="false" ht="17" hidden="false" customHeight="true" outlineLevel="0" collapsed="false">
      <c r="A403" s="132"/>
      <c r="B403" s="133"/>
      <c r="E403" s="97"/>
      <c r="F403" s="98"/>
      <c r="G403" s="98"/>
      <c r="H403" s="98"/>
      <c r="I403" s="98"/>
      <c r="J403" s="98"/>
      <c r="K403" s="98"/>
      <c r="L403" s="98"/>
      <c r="M403" s="129"/>
      <c r="N403" s="130" t="s">
        <v>35</v>
      </c>
      <c r="O403" s="92" t="s">
        <v>36</v>
      </c>
      <c r="P403" s="51"/>
      <c r="Q403" s="111" t="str">
        <f aca="false">IFERROR(IF((Q$4-Q400+2+Q402)&lt;0,0,IF(Q400="","",(Q$4-Q400+2+Q402))),"")</f>
        <v/>
      </c>
      <c r="R403" s="111" t="str">
        <f aca="false">IFERROR(IF((R$4-R400+2+R402)&lt;0,0,IF(R400="","",(R$4-R400+2+R402))),"")</f>
        <v/>
      </c>
      <c r="S403" s="111" t="str">
        <f aca="false">IFERROR(IF((S$4-S400+2+S402)&lt;0,0,IF(S400="","",(S$4-S400+2+S402))),"")</f>
        <v/>
      </c>
      <c r="T403" s="111" t="str">
        <f aca="false">IFERROR(IF((T$4-T400+2+T402)&lt;0,0,IF(T400="","",(T$4-T400+2+T402))),"")</f>
        <v/>
      </c>
      <c r="U403" s="111" t="str">
        <f aca="false">IFERROR(IF((U$4-U400+2+U402)&lt;0,0,IF(U400="","",(U$4-U400+2+U402))),"")</f>
        <v/>
      </c>
      <c r="V403" s="111" t="str">
        <f aca="false">IFERROR(IF((V$4-V400+2+V402)&lt;0,0,IF(V400="","",(V$4-V400+2+V402))),"")</f>
        <v/>
      </c>
      <c r="W403" s="111" t="str">
        <f aca="false">IFERROR(IF((W$4-W400+2+W402)&lt;0,0,IF(W400="","",(W$4-W400+2+W402))),"")</f>
        <v/>
      </c>
      <c r="X403" s="111" t="str">
        <f aca="false">IFERROR(IF((X$4-X400+2+X402)&lt;0,0,IF(X400="","",(X$4-X400+2+X402))),"")</f>
        <v/>
      </c>
      <c r="Y403" s="111" t="str">
        <f aca="false">IFERROR(IF((Y$4-Y400+2+Y402)&lt;0,0,IF(Y400="","",(Y$4-Y400+2+Y402))),"")</f>
        <v/>
      </c>
      <c r="Z403" s="124"/>
      <c r="AA403" s="18" t="n">
        <f aca="false">SUM(Q403:Y403)</f>
        <v>0</v>
      </c>
      <c r="AB403" s="124"/>
      <c r="AC403" s="111" t="str">
        <f aca="false">IFERROR(IF((AC$4-AC400+2+AC402)&lt;0,0,IF(AC400="","",(AC$4-AC400+2+AC402))),"")</f>
        <v/>
      </c>
      <c r="AD403" s="111" t="str">
        <f aca="false">IFERROR(IF((AD$4-AD400+2+AD402)&lt;0,0,IF(AD400="","",(AD$4-AD400+2+AD402))),"")</f>
        <v/>
      </c>
      <c r="AE403" s="111" t="str">
        <f aca="false">IFERROR(IF((AE$4-AE400+2+AE402)&lt;0,0,IF(AE400="","",(AE$4-AE400+2+AE402))),"")</f>
        <v/>
      </c>
      <c r="AF403" s="111" t="str">
        <f aca="false">IFERROR(IF((AF$4-AF400+2+AF402)&lt;0,0,IF(AF400="","",(AF$4-AF400+2+AF402))),"")</f>
        <v/>
      </c>
      <c r="AG403" s="111" t="str">
        <f aca="false">IFERROR(IF((AG$4-AG400+2+AG402)&lt;0,0,IF(AG400="","",(AG$4-AG400+2+AG402))),"")</f>
        <v/>
      </c>
      <c r="AH403" s="111" t="str">
        <f aca="false">IFERROR(IF((AH$4-AH400+2+AH402)&lt;0,0,IF(AH400="","",(AH$4-AH400+2+AH402))),"")</f>
        <v/>
      </c>
      <c r="AI403" s="111" t="str">
        <f aca="false">IFERROR(IF((AI$4-AI400+2+AI402)&lt;0,0,IF(AI400="","",(AI$4-AI400+2+AI402))),"")</f>
        <v/>
      </c>
      <c r="AJ403" s="111" t="str">
        <f aca="false">IFERROR(IF((AJ$4-AJ400+2+AJ402)&lt;0,0,IF(AJ400="","",(AJ$4-AJ400+2+AJ402))),"")</f>
        <v/>
      </c>
      <c r="AK403" s="111" t="str">
        <f aca="false">IFERROR(IF((AK$4-AK400+2+AK402)&lt;0,0,IF(AK400="","",(AK$4-AK400+2+AK402))),"")</f>
        <v/>
      </c>
      <c r="AL403" s="125"/>
      <c r="AM403" s="18" t="n">
        <f aca="false">SUM(AC403:AK403)</f>
        <v>0</v>
      </c>
      <c r="AN403" s="51"/>
      <c r="AO403" s="131" t="n">
        <f aca="false">SUM(AA403,AM403)</f>
        <v>0</v>
      </c>
    </row>
    <row r="404" customFormat="false" ht="17" hidden="false" customHeight="true" outlineLevel="0" collapsed="false">
      <c r="A404" s="132"/>
      <c r="B404" s="133"/>
    </row>
    <row r="405" customFormat="false" ht="17" hidden="false" customHeight="true" outlineLevel="0" collapsed="false">
      <c r="A405" s="132"/>
      <c r="B405" s="133"/>
      <c r="D405" s="113" t="s">
        <v>26</v>
      </c>
      <c r="E405" s="85"/>
      <c r="F405" s="86"/>
      <c r="G405" s="87" t="s">
        <v>24</v>
      </c>
      <c r="H405" s="87" t="s">
        <v>9</v>
      </c>
      <c r="I405" s="87" t="s">
        <v>10</v>
      </c>
      <c r="J405" s="87" t="s">
        <v>11</v>
      </c>
      <c r="K405" s="87" t="s">
        <v>12</v>
      </c>
      <c r="L405" s="88" t="s">
        <v>13</v>
      </c>
      <c r="M405" s="88" t="s">
        <v>14</v>
      </c>
      <c r="N405" s="88" t="s">
        <v>27</v>
      </c>
      <c r="O405" s="88" t="s">
        <v>28</v>
      </c>
      <c r="P405" s="114"/>
      <c r="Q405" s="115" t="n">
        <v>1</v>
      </c>
      <c r="R405" s="115" t="n">
        <v>2</v>
      </c>
      <c r="S405" s="115" t="n">
        <v>3</v>
      </c>
      <c r="T405" s="115" t="n">
        <v>4</v>
      </c>
      <c r="U405" s="115" t="n">
        <v>5</v>
      </c>
      <c r="V405" s="115" t="n">
        <v>6</v>
      </c>
      <c r="W405" s="115" t="n">
        <v>7</v>
      </c>
      <c r="X405" s="115" t="n">
        <v>8</v>
      </c>
      <c r="Y405" s="115" t="n">
        <v>9</v>
      </c>
      <c r="Z405" s="114"/>
      <c r="AA405" s="115" t="s">
        <v>1</v>
      </c>
      <c r="AB405" s="114"/>
      <c r="AC405" s="115" t="n">
        <v>10</v>
      </c>
      <c r="AD405" s="115" t="n">
        <v>11</v>
      </c>
      <c r="AE405" s="115" t="n">
        <v>12</v>
      </c>
      <c r="AF405" s="115" t="n">
        <v>13</v>
      </c>
      <c r="AG405" s="115" t="n">
        <v>14</v>
      </c>
      <c r="AH405" s="115" t="n">
        <v>15</v>
      </c>
      <c r="AI405" s="115" t="n">
        <v>16</v>
      </c>
      <c r="AJ405" s="115" t="n">
        <v>17</v>
      </c>
      <c r="AK405" s="115" t="n">
        <v>18</v>
      </c>
      <c r="AL405" s="30"/>
      <c r="AM405" s="115" t="s">
        <v>2</v>
      </c>
      <c r="AN405" s="32"/>
      <c r="AO405" s="116" t="s">
        <v>29</v>
      </c>
    </row>
    <row r="406" customFormat="false" ht="17" hidden="false" customHeight="true" outlineLevel="0" collapsed="false">
      <c r="A406" s="132" t="s">
        <v>102</v>
      </c>
      <c r="B406" s="133" t="n">
        <v>5</v>
      </c>
      <c r="D406" s="132" t="s">
        <v>102</v>
      </c>
      <c r="E406" s="90"/>
      <c r="F406" s="91"/>
      <c r="G406" s="120"/>
      <c r="H406" s="92" t="s">
        <v>31</v>
      </c>
      <c r="I406" s="92" t="s">
        <v>18</v>
      </c>
      <c r="J406" s="92" t="n">
        <v>72</v>
      </c>
      <c r="K406" s="92" t="n">
        <v>140</v>
      </c>
      <c r="L406" s="120" t="n">
        <v>12</v>
      </c>
      <c r="M406" s="94" t="n">
        <f aca="false">IF(L406="","X",(IFERROR(ROUND((L406*K406/113)+J406-$AO$4,0),"X")))</f>
        <v>33</v>
      </c>
      <c r="N406" s="121" t="n">
        <v>1</v>
      </c>
      <c r="O406" s="95" t="n">
        <v>5</v>
      </c>
      <c r="P406" s="23"/>
      <c r="Q406" s="122"/>
      <c r="R406" s="122"/>
      <c r="S406" s="122"/>
      <c r="T406" s="122"/>
      <c r="U406" s="122"/>
      <c r="V406" s="122"/>
      <c r="W406" s="122"/>
      <c r="X406" s="122"/>
      <c r="Y406" s="122"/>
      <c r="Z406" s="15"/>
      <c r="AA406" s="18" t="n">
        <f aca="false">SUM(Q406:Y406)</f>
        <v>0</v>
      </c>
      <c r="AB406" s="15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5"/>
      <c r="AM406" s="18" t="n">
        <f aca="false">SUM(AC406:AK406)</f>
        <v>0</v>
      </c>
      <c r="AN406" s="23"/>
      <c r="AO406" s="123"/>
    </row>
    <row r="407" customFormat="false" ht="17" hidden="false" customHeight="true" outlineLevel="0" collapsed="false">
      <c r="A407" s="132"/>
      <c r="B407" s="133"/>
      <c r="E407" s="97"/>
      <c r="F407" s="98"/>
      <c r="G407" s="98"/>
      <c r="H407" s="98"/>
      <c r="I407" s="98"/>
      <c r="J407" s="98"/>
      <c r="K407" s="98"/>
      <c r="L407" s="98"/>
      <c r="M407" s="99" t="s">
        <v>19</v>
      </c>
      <c r="N407" s="99"/>
      <c r="O407" s="99"/>
      <c r="P407" s="51"/>
      <c r="Q407" s="124" t="n">
        <f aca="false">IFERROR($O406-Q$5,"")</f>
        <v>-10</v>
      </c>
      <c r="R407" s="124" t="n">
        <f aca="false">IFERROR($O406-R$5,"")</f>
        <v>2</v>
      </c>
      <c r="S407" s="124" t="n">
        <f aca="false">IFERROR($O406-S$5,"")</f>
        <v>-12</v>
      </c>
      <c r="T407" s="124" t="n">
        <f aca="false">IFERROR($O406-T$5,"")</f>
        <v>4</v>
      </c>
      <c r="U407" s="124" t="n">
        <f aca="false">IFERROR($O406-U$5,"")</f>
        <v>-8</v>
      </c>
      <c r="V407" s="124" t="n">
        <f aca="false">IFERROR($O406-V$5,"")</f>
        <v>-6</v>
      </c>
      <c r="W407" s="124" t="n">
        <f aca="false">IFERROR($O406-W$5,"")</f>
        <v>-2</v>
      </c>
      <c r="X407" s="124" t="n">
        <f aca="false">IFERROR($O406-X$5,"")</f>
        <v>0</v>
      </c>
      <c r="Y407" s="124" t="n">
        <f aca="false">IFERROR($O406-Y$5,"")</f>
        <v>-4</v>
      </c>
      <c r="Z407" s="124"/>
      <c r="AA407" s="124"/>
      <c r="AB407" s="124"/>
      <c r="AC407" s="124" t="n">
        <f aca="false">IFERROR($O406-AC$5,"")</f>
        <v>-11</v>
      </c>
      <c r="AD407" s="124" t="n">
        <f aca="false">IFERROR($O406-AD$5,"")</f>
        <v>1</v>
      </c>
      <c r="AE407" s="124" t="n">
        <f aca="false">IFERROR($O406-AE$5,"")</f>
        <v>-13</v>
      </c>
      <c r="AF407" s="124" t="n">
        <f aca="false">IFERROR($O406-AF$5,"")</f>
        <v>3</v>
      </c>
      <c r="AG407" s="124" t="n">
        <f aca="false">IFERROR($O406-AG$5,"")</f>
        <v>-9</v>
      </c>
      <c r="AH407" s="124" t="n">
        <f aca="false">IFERROR($O406-AH$5,"")</f>
        <v>-7</v>
      </c>
      <c r="AI407" s="124" t="n">
        <f aca="false">IFERROR($O406-AI$5,"")</f>
        <v>-3</v>
      </c>
      <c r="AJ407" s="124" t="n">
        <f aca="false">IFERROR($O406-AJ$5,"")</f>
        <v>-1</v>
      </c>
      <c r="AK407" s="124" t="n">
        <f aca="false">IFERROR($O406-AK$5,"")</f>
        <v>-5</v>
      </c>
      <c r="AL407" s="125"/>
      <c r="AM407" s="124"/>
      <c r="AN407" s="51"/>
      <c r="AO407" s="51"/>
    </row>
    <row r="408" customFormat="false" ht="17" hidden="false" customHeight="true" outlineLevel="0" collapsed="false">
      <c r="A408" s="132"/>
      <c r="B408" s="133"/>
      <c r="E408" s="97"/>
      <c r="F408" s="98"/>
      <c r="G408" s="98"/>
      <c r="H408" s="98"/>
      <c r="I408" s="98"/>
      <c r="J408" s="98"/>
      <c r="K408" s="98"/>
      <c r="L408" s="98"/>
      <c r="M408" s="126" t="s">
        <v>32</v>
      </c>
      <c r="N408" s="126"/>
      <c r="O408" s="127" t="s">
        <v>33</v>
      </c>
      <c r="P408" s="51"/>
      <c r="Q408" s="124" t="n">
        <f aca="false">IF(Q407="","",IF(Q407&lt;0,0,IF(Q407&lt;18,1,IF(Q407&lt;36,2,3))))</f>
        <v>0</v>
      </c>
      <c r="R408" s="124" t="n">
        <f aca="false">IF(R407="","",IF(R407&lt;0,0,IF(R407&lt;18,1,IF(R407&lt;36,2,3))))</f>
        <v>1</v>
      </c>
      <c r="S408" s="124" t="n">
        <f aca="false">IF(S407="","",IF(S407&lt;0,0,IF(S407&lt;18,1,IF(S407&lt;36,2,3))))</f>
        <v>0</v>
      </c>
      <c r="T408" s="124" t="n">
        <f aca="false">IF(T407="","",IF(T407&lt;0,0,IF(T407&lt;18,1,IF(T407&lt;36,2,3))))</f>
        <v>1</v>
      </c>
      <c r="U408" s="124" t="n">
        <f aca="false">IF(U407="","",IF(U407&lt;0,0,IF(U407&lt;18,1,IF(U407&lt;36,2,3))))</f>
        <v>0</v>
      </c>
      <c r="V408" s="124" t="n">
        <f aca="false">IF(V407="","",IF(V407&lt;0,0,IF(V407&lt;18,1,IF(V407&lt;36,2,3))))</f>
        <v>0</v>
      </c>
      <c r="W408" s="124" t="n">
        <f aca="false">IF(W407="","",IF(W407&lt;0,0,IF(W407&lt;18,1,IF(W407&lt;36,2,3))))</f>
        <v>0</v>
      </c>
      <c r="X408" s="124" t="n">
        <f aca="false">IF(X407="","",IF(X407&lt;0,0,IF(X407&lt;18,1,IF(X407&lt;36,2,3))))</f>
        <v>1</v>
      </c>
      <c r="Y408" s="124" t="n">
        <f aca="false">IF(Y407="","",IF(Y407&lt;0,0,IF(Y407&lt;18,1,IF(Y407&lt;36,2,3))))</f>
        <v>0</v>
      </c>
      <c r="Z408" s="124"/>
      <c r="AA408" s="124"/>
      <c r="AB408" s="124"/>
      <c r="AC408" s="124" t="n">
        <f aca="false">IF(AC407="","",IF(AC407&lt;0,0,IF(AC407&lt;18,1,IF(AC407&lt;36,2,3))))</f>
        <v>0</v>
      </c>
      <c r="AD408" s="124" t="n">
        <f aca="false">IF(AD407="","",IF(AD407&lt;0,0,IF(AD407&lt;18,1,IF(AD407&lt;36,2,3))))</f>
        <v>1</v>
      </c>
      <c r="AE408" s="124" t="n">
        <f aca="false">IF(AE407="","",IF(AE407&lt;0,0,IF(AE407&lt;18,1,IF(AE407&lt;36,2,3))))</f>
        <v>0</v>
      </c>
      <c r="AF408" s="124" t="n">
        <f aca="false">IF(AF407="","",IF(AF407&lt;0,0,IF(AF407&lt;18,1,IF(AF407&lt;36,2,3))))</f>
        <v>1</v>
      </c>
      <c r="AG408" s="124" t="n">
        <f aca="false">IF(AG407="","",IF(AG407&lt;0,0,IF(AG407&lt;18,1,IF(AG407&lt;36,2,3))))</f>
        <v>0</v>
      </c>
      <c r="AH408" s="124" t="n">
        <f aca="false">IF(AH407="","",IF(AH407&lt;0,0,IF(AH407&lt;18,1,IF(AH407&lt;36,2,3))))</f>
        <v>0</v>
      </c>
      <c r="AI408" s="124" t="n">
        <f aca="false">IF(AI407="","",IF(AI407&lt;0,0,IF(AI407&lt;18,1,IF(AI407&lt;36,2,3))))</f>
        <v>0</v>
      </c>
      <c r="AJ408" s="124" t="n">
        <f aca="false">IF(AJ407="","",IF(AJ407&lt;0,0,IF(AJ407&lt;18,1,IF(AJ407&lt;36,2,3))))</f>
        <v>0</v>
      </c>
      <c r="AK408" s="124" t="n">
        <f aca="false">IF(AK407="","",IF(AK407&lt;0,0,IF(AK407&lt;18,1,IF(AK407&lt;36,2,3))))</f>
        <v>0</v>
      </c>
      <c r="AL408" s="125"/>
      <c r="AM408" s="124"/>
      <c r="AN408" s="51"/>
      <c r="AO408" s="128" t="s">
        <v>34</v>
      </c>
    </row>
    <row r="409" customFormat="false" ht="17" hidden="false" customHeight="true" outlineLevel="0" collapsed="false">
      <c r="A409" s="132"/>
      <c r="B409" s="133"/>
      <c r="E409" s="97"/>
      <c r="F409" s="98"/>
      <c r="G409" s="98"/>
      <c r="H409" s="98"/>
      <c r="I409" s="98"/>
      <c r="J409" s="98"/>
      <c r="K409" s="98"/>
      <c r="L409" s="98"/>
      <c r="M409" s="129"/>
      <c r="N409" s="130" t="s">
        <v>35</v>
      </c>
      <c r="O409" s="92" t="s">
        <v>36</v>
      </c>
      <c r="P409" s="51"/>
      <c r="Q409" s="111" t="str">
        <f aca="false">IFERROR(IF((Q$4-Q406+2+Q408)&lt;0,0,IF(Q406="","",(Q$4-Q406+2+Q408))),"")</f>
        <v/>
      </c>
      <c r="R409" s="111" t="str">
        <f aca="false">IFERROR(IF((R$4-R406+2+R408)&lt;0,0,IF(R406="","",(R$4-R406+2+R408))),"")</f>
        <v/>
      </c>
      <c r="S409" s="111" t="str">
        <f aca="false">IFERROR(IF((S$4-S406+2+S408)&lt;0,0,IF(S406="","",(S$4-S406+2+S408))),"")</f>
        <v/>
      </c>
      <c r="T409" s="111" t="str">
        <f aca="false">IFERROR(IF((T$4-T406+2+T408)&lt;0,0,IF(T406="","",(T$4-T406+2+T408))),"")</f>
        <v/>
      </c>
      <c r="U409" s="111" t="str">
        <f aca="false">IFERROR(IF((U$4-U406+2+U408)&lt;0,0,IF(U406="","",(U$4-U406+2+U408))),"")</f>
        <v/>
      </c>
      <c r="V409" s="111" t="str">
        <f aca="false">IFERROR(IF((V$4-V406+2+V408)&lt;0,0,IF(V406="","",(V$4-V406+2+V408))),"")</f>
        <v/>
      </c>
      <c r="W409" s="111" t="str">
        <f aca="false">IFERROR(IF((W$4-W406+2+W408)&lt;0,0,IF(W406="","",(W$4-W406+2+W408))),"")</f>
        <v/>
      </c>
      <c r="X409" s="111" t="str">
        <f aca="false">IFERROR(IF((X$4-X406+2+X408)&lt;0,0,IF(X406="","",(X$4-X406+2+X408))),"")</f>
        <v/>
      </c>
      <c r="Y409" s="111" t="str">
        <f aca="false">IFERROR(IF((Y$4-Y406+2+Y408)&lt;0,0,IF(Y406="","",(Y$4-Y406+2+Y408))),"")</f>
        <v/>
      </c>
      <c r="Z409" s="124"/>
      <c r="AA409" s="18" t="n">
        <f aca="false">SUM(Q409:Y409)</f>
        <v>0</v>
      </c>
      <c r="AB409" s="124"/>
      <c r="AC409" s="111" t="str">
        <f aca="false">IFERROR(IF((AC$4-AC406+2+AC408)&lt;0,0,IF(AC406="","",(AC$4-AC406+2+AC408))),"")</f>
        <v/>
      </c>
      <c r="AD409" s="111" t="str">
        <f aca="false">IFERROR(IF((AD$4-AD406+2+AD408)&lt;0,0,IF(AD406="","",(AD$4-AD406+2+AD408))),"")</f>
        <v/>
      </c>
      <c r="AE409" s="111" t="str">
        <f aca="false">IFERROR(IF((AE$4-AE406+2+AE408)&lt;0,0,IF(AE406="","",(AE$4-AE406+2+AE408))),"")</f>
        <v/>
      </c>
      <c r="AF409" s="111" t="str">
        <f aca="false">IFERROR(IF((AF$4-AF406+2+AF408)&lt;0,0,IF(AF406="","",(AF$4-AF406+2+AF408))),"")</f>
        <v/>
      </c>
      <c r="AG409" s="111" t="str">
        <f aca="false">IFERROR(IF((AG$4-AG406+2+AG408)&lt;0,0,IF(AG406="","",(AG$4-AG406+2+AG408))),"")</f>
        <v/>
      </c>
      <c r="AH409" s="111" t="str">
        <f aca="false">IFERROR(IF((AH$4-AH406+2+AH408)&lt;0,0,IF(AH406="","",(AH$4-AH406+2+AH408))),"")</f>
        <v/>
      </c>
      <c r="AI409" s="111" t="str">
        <f aca="false">IFERROR(IF((AI$4-AI406+2+AI408)&lt;0,0,IF(AI406="","",(AI$4-AI406+2+AI408))),"")</f>
        <v/>
      </c>
      <c r="AJ409" s="111" t="str">
        <f aca="false">IFERROR(IF((AJ$4-AJ406+2+AJ408)&lt;0,0,IF(AJ406="","",(AJ$4-AJ406+2+AJ408))),"")</f>
        <v/>
      </c>
      <c r="AK409" s="111" t="str">
        <f aca="false">IFERROR(IF((AK$4-AK406+2+AK408)&lt;0,0,IF(AK406="","",(AK$4-AK406+2+AK408))),"")</f>
        <v/>
      </c>
      <c r="AL409" s="125"/>
      <c r="AM409" s="18" t="n">
        <f aca="false">SUM(AC409:AK409)</f>
        <v>0</v>
      </c>
      <c r="AN409" s="51"/>
      <c r="AO409" s="131" t="n">
        <f aca="false">SUM(AA409,AM409)</f>
        <v>0</v>
      </c>
    </row>
    <row r="410" customFormat="false" ht="17" hidden="false" customHeight="true" outlineLevel="0" collapsed="false">
      <c r="A410" s="132"/>
      <c r="B410" s="133"/>
    </row>
    <row r="411" customFormat="false" ht="17" hidden="false" customHeight="true" outlineLevel="0" collapsed="false">
      <c r="A411" s="132"/>
      <c r="B411" s="133"/>
      <c r="D411" s="113" t="s">
        <v>26</v>
      </c>
      <c r="E411" s="85"/>
      <c r="F411" s="86"/>
      <c r="G411" s="87" t="s">
        <v>24</v>
      </c>
      <c r="H411" s="87" t="s">
        <v>9</v>
      </c>
      <c r="I411" s="87" t="s">
        <v>10</v>
      </c>
      <c r="J411" s="87" t="s">
        <v>11</v>
      </c>
      <c r="K411" s="87" t="s">
        <v>12</v>
      </c>
      <c r="L411" s="88" t="s">
        <v>13</v>
      </c>
      <c r="M411" s="88" t="s">
        <v>14</v>
      </c>
      <c r="N411" s="88" t="s">
        <v>27</v>
      </c>
      <c r="O411" s="88" t="s">
        <v>28</v>
      </c>
      <c r="P411" s="114"/>
      <c r="Q411" s="115" t="n">
        <v>1</v>
      </c>
      <c r="R411" s="115" t="n">
        <v>2</v>
      </c>
      <c r="S411" s="115" t="n">
        <v>3</v>
      </c>
      <c r="T411" s="115" t="n">
        <v>4</v>
      </c>
      <c r="U411" s="115" t="n">
        <v>5</v>
      </c>
      <c r="V411" s="115" t="n">
        <v>6</v>
      </c>
      <c r="W411" s="115" t="n">
        <v>7</v>
      </c>
      <c r="X411" s="115" t="n">
        <v>8</v>
      </c>
      <c r="Y411" s="115" t="n">
        <v>9</v>
      </c>
      <c r="Z411" s="114"/>
      <c r="AA411" s="115" t="s">
        <v>1</v>
      </c>
      <c r="AB411" s="114"/>
      <c r="AC411" s="115" t="n">
        <v>10</v>
      </c>
      <c r="AD411" s="115" t="n">
        <v>11</v>
      </c>
      <c r="AE411" s="115" t="n">
        <v>12</v>
      </c>
      <c r="AF411" s="115" t="n">
        <v>13</v>
      </c>
      <c r="AG411" s="115" t="n">
        <v>14</v>
      </c>
      <c r="AH411" s="115" t="n">
        <v>15</v>
      </c>
      <c r="AI411" s="115" t="n">
        <v>16</v>
      </c>
      <c r="AJ411" s="115" t="n">
        <v>17</v>
      </c>
      <c r="AK411" s="115" t="n">
        <v>18</v>
      </c>
      <c r="AL411" s="30"/>
      <c r="AM411" s="115" t="s">
        <v>2</v>
      </c>
      <c r="AN411" s="32"/>
      <c r="AO411" s="116" t="s">
        <v>29</v>
      </c>
    </row>
    <row r="412" customFormat="false" ht="17" hidden="false" customHeight="true" outlineLevel="0" collapsed="false">
      <c r="A412" s="135" t="s">
        <v>103</v>
      </c>
      <c r="B412" s="133" t="n">
        <v>31</v>
      </c>
      <c r="D412" s="135" t="s">
        <v>103</v>
      </c>
      <c r="E412" s="90"/>
      <c r="F412" s="91"/>
      <c r="G412" s="120"/>
      <c r="H412" s="92" t="s">
        <v>31</v>
      </c>
      <c r="I412" s="92" t="s">
        <v>18</v>
      </c>
      <c r="J412" s="92" t="n">
        <v>72</v>
      </c>
      <c r="K412" s="92" t="n">
        <v>140</v>
      </c>
      <c r="L412" s="120" t="n">
        <v>12</v>
      </c>
      <c r="M412" s="94" t="n">
        <f aca="false">IF(L412="","X",(IFERROR(ROUND((L412*K412/113)+J412-$AO$4,0),"X")))</f>
        <v>33</v>
      </c>
      <c r="N412" s="121" t="n">
        <v>1</v>
      </c>
      <c r="O412" s="95" t="n">
        <v>31</v>
      </c>
      <c r="P412" s="23"/>
      <c r="Q412" s="122"/>
      <c r="R412" s="122"/>
      <c r="S412" s="122"/>
      <c r="T412" s="122"/>
      <c r="U412" s="122"/>
      <c r="V412" s="122"/>
      <c r="W412" s="122"/>
      <c r="X412" s="122"/>
      <c r="Y412" s="122"/>
      <c r="Z412" s="15"/>
      <c r="AA412" s="18" t="n">
        <f aca="false">SUM(Q412:Y412)</f>
        <v>0</v>
      </c>
      <c r="AB412" s="15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5"/>
      <c r="AM412" s="18" t="n">
        <f aca="false">SUM(AC412:AK412)</f>
        <v>0</v>
      </c>
      <c r="AN412" s="23"/>
      <c r="AO412" s="123"/>
    </row>
    <row r="413" customFormat="false" ht="17" hidden="false" customHeight="true" outlineLevel="0" collapsed="false">
      <c r="A413" s="135"/>
      <c r="B413" s="133"/>
      <c r="E413" s="97"/>
      <c r="F413" s="98"/>
      <c r="G413" s="98"/>
      <c r="H413" s="98"/>
      <c r="I413" s="98"/>
      <c r="J413" s="98"/>
      <c r="K413" s="98"/>
      <c r="L413" s="98"/>
      <c r="M413" s="99" t="s">
        <v>19</v>
      </c>
      <c r="N413" s="99"/>
      <c r="O413" s="134"/>
      <c r="P413" s="51"/>
      <c r="Q413" s="124" t="n">
        <f aca="false">IFERROR($O412-Q$5,"")</f>
        <v>16</v>
      </c>
      <c r="R413" s="124" t="n">
        <f aca="false">IFERROR($O412-R$5,"")</f>
        <v>28</v>
      </c>
      <c r="S413" s="124" t="n">
        <f aca="false">IFERROR($O412-S$5,"")</f>
        <v>14</v>
      </c>
      <c r="T413" s="124" t="n">
        <f aca="false">IFERROR($O412-T$5,"")</f>
        <v>30</v>
      </c>
      <c r="U413" s="124" t="n">
        <f aca="false">IFERROR($O412-U$5,"")</f>
        <v>18</v>
      </c>
      <c r="V413" s="124" t="n">
        <f aca="false">IFERROR($O412-V$5,"")</f>
        <v>20</v>
      </c>
      <c r="W413" s="124" t="n">
        <f aca="false">IFERROR($O412-W$5,"")</f>
        <v>24</v>
      </c>
      <c r="X413" s="124" t="n">
        <f aca="false">IFERROR($O412-X$5,"")</f>
        <v>26</v>
      </c>
      <c r="Y413" s="124" t="n">
        <f aca="false">IFERROR($O412-Y$5,"")</f>
        <v>22</v>
      </c>
      <c r="Z413" s="124"/>
      <c r="AA413" s="124"/>
      <c r="AB413" s="124"/>
      <c r="AC413" s="124" t="n">
        <f aca="false">IFERROR($O412-AC$5,"")</f>
        <v>15</v>
      </c>
      <c r="AD413" s="124" t="n">
        <f aca="false">IFERROR($O412-AD$5,"")</f>
        <v>27</v>
      </c>
      <c r="AE413" s="124" t="n">
        <f aca="false">IFERROR($O412-AE$5,"")</f>
        <v>13</v>
      </c>
      <c r="AF413" s="124" t="n">
        <f aca="false">IFERROR($O412-AF$5,"")</f>
        <v>29</v>
      </c>
      <c r="AG413" s="124" t="n">
        <f aca="false">IFERROR($O412-AG$5,"")</f>
        <v>17</v>
      </c>
      <c r="AH413" s="124" t="n">
        <f aca="false">IFERROR($O412-AH$5,"")</f>
        <v>19</v>
      </c>
      <c r="AI413" s="124" t="n">
        <f aca="false">IFERROR($O412-AI$5,"")</f>
        <v>23</v>
      </c>
      <c r="AJ413" s="124" t="n">
        <f aca="false">IFERROR($O412-AJ$5,"")</f>
        <v>25</v>
      </c>
      <c r="AK413" s="124" t="n">
        <f aca="false">IFERROR($O412-AK$5,"")</f>
        <v>21</v>
      </c>
      <c r="AL413" s="125"/>
      <c r="AM413" s="124"/>
      <c r="AN413" s="51"/>
      <c r="AO413" s="51"/>
    </row>
    <row r="414" customFormat="false" ht="17" hidden="false" customHeight="true" outlineLevel="0" collapsed="false">
      <c r="A414" s="135"/>
      <c r="B414" s="133"/>
      <c r="E414" s="97"/>
      <c r="F414" s="98"/>
      <c r="G414" s="98"/>
      <c r="H414" s="98"/>
      <c r="I414" s="98"/>
      <c r="J414" s="98"/>
      <c r="K414" s="98"/>
      <c r="L414" s="98"/>
      <c r="M414" s="126" t="s">
        <v>32</v>
      </c>
      <c r="N414" s="126"/>
      <c r="O414" s="127" t="s">
        <v>33</v>
      </c>
      <c r="P414" s="51"/>
      <c r="Q414" s="124" t="n">
        <f aca="false">IF(Q413="","",IF(Q413&lt;0,0,IF(Q413&lt;18,1,IF(Q413&lt;36,2,3))))</f>
        <v>1</v>
      </c>
      <c r="R414" s="124" t="n">
        <f aca="false">IF(R413="","",IF(R413&lt;0,0,IF(R413&lt;18,1,IF(R413&lt;36,2,3))))</f>
        <v>2</v>
      </c>
      <c r="S414" s="124" t="n">
        <f aca="false">IF(S413="","",IF(S413&lt;0,0,IF(S413&lt;18,1,IF(S413&lt;36,2,3))))</f>
        <v>1</v>
      </c>
      <c r="T414" s="124" t="n">
        <f aca="false">IF(T413="","",IF(T413&lt;0,0,IF(T413&lt;18,1,IF(T413&lt;36,2,3))))</f>
        <v>2</v>
      </c>
      <c r="U414" s="124" t="n">
        <f aca="false">IF(U413="","",IF(U413&lt;0,0,IF(U413&lt;18,1,IF(U413&lt;36,2,3))))</f>
        <v>2</v>
      </c>
      <c r="V414" s="124" t="n">
        <f aca="false">IF(V413="","",IF(V413&lt;0,0,IF(V413&lt;18,1,IF(V413&lt;36,2,3))))</f>
        <v>2</v>
      </c>
      <c r="W414" s="124" t="n">
        <f aca="false">IF(W413="","",IF(W413&lt;0,0,IF(W413&lt;18,1,IF(W413&lt;36,2,3))))</f>
        <v>2</v>
      </c>
      <c r="X414" s="124" t="n">
        <f aca="false">IF(X413="","",IF(X413&lt;0,0,IF(X413&lt;18,1,IF(X413&lt;36,2,3))))</f>
        <v>2</v>
      </c>
      <c r="Y414" s="124" t="n">
        <f aca="false">IF(Y413="","",IF(Y413&lt;0,0,IF(Y413&lt;18,1,IF(Y413&lt;36,2,3))))</f>
        <v>2</v>
      </c>
      <c r="Z414" s="124"/>
      <c r="AA414" s="124"/>
      <c r="AB414" s="124"/>
      <c r="AC414" s="124" t="n">
        <f aca="false">IF(AC413="","",IF(AC413&lt;0,0,IF(AC413&lt;18,1,IF(AC413&lt;36,2,3))))</f>
        <v>1</v>
      </c>
      <c r="AD414" s="124" t="n">
        <f aca="false">IF(AD413="","",IF(AD413&lt;0,0,IF(AD413&lt;18,1,IF(AD413&lt;36,2,3))))</f>
        <v>2</v>
      </c>
      <c r="AE414" s="124" t="n">
        <f aca="false">IF(AE413="","",IF(AE413&lt;0,0,IF(AE413&lt;18,1,IF(AE413&lt;36,2,3))))</f>
        <v>1</v>
      </c>
      <c r="AF414" s="124" t="n">
        <f aca="false">IF(AF413="","",IF(AF413&lt;0,0,IF(AF413&lt;18,1,IF(AF413&lt;36,2,3))))</f>
        <v>2</v>
      </c>
      <c r="AG414" s="124" t="n">
        <f aca="false">IF(AG413="","",IF(AG413&lt;0,0,IF(AG413&lt;18,1,IF(AG413&lt;36,2,3))))</f>
        <v>1</v>
      </c>
      <c r="AH414" s="124" t="n">
        <f aca="false">IF(AH413="","",IF(AH413&lt;0,0,IF(AH413&lt;18,1,IF(AH413&lt;36,2,3))))</f>
        <v>2</v>
      </c>
      <c r="AI414" s="124" t="n">
        <f aca="false">IF(AI413="","",IF(AI413&lt;0,0,IF(AI413&lt;18,1,IF(AI413&lt;36,2,3))))</f>
        <v>2</v>
      </c>
      <c r="AJ414" s="124" t="n">
        <f aca="false">IF(AJ413="","",IF(AJ413&lt;0,0,IF(AJ413&lt;18,1,IF(AJ413&lt;36,2,3))))</f>
        <v>2</v>
      </c>
      <c r="AK414" s="124" t="n">
        <f aca="false">IF(AK413="","",IF(AK413&lt;0,0,IF(AK413&lt;18,1,IF(AK413&lt;36,2,3))))</f>
        <v>2</v>
      </c>
      <c r="AL414" s="125"/>
      <c r="AM414" s="124"/>
      <c r="AN414" s="51"/>
      <c r="AO414" s="128" t="s">
        <v>34</v>
      </c>
    </row>
    <row r="415" customFormat="false" ht="17" hidden="false" customHeight="true" outlineLevel="0" collapsed="false">
      <c r="A415" s="135"/>
      <c r="B415" s="133"/>
      <c r="E415" s="97"/>
      <c r="F415" s="98"/>
      <c r="G415" s="98"/>
      <c r="H415" s="98"/>
      <c r="I415" s="98"/>
      <c r="J415" s="98"/>
      <c r="K415" s="98"/>
      <c r="L415" s="98"/>
      <c r="M415" s="129"/>
      <c r="N415" s="130" t="s">
        <v>35</v>
      </c>
      <c r="O415" s="92" t="s">
        <v>36</v>
      </c>
      <c r="P415" s="51"/>
      <c r="Q415" s="111" t="str">
        <f aca="false">IFERROR(IF((Q$4-Q412+2+Q414)&lt;0,0,IF(Q412="","",(Q$4-Q412+2+Q414))),"")</f>
        <v/>
      </c>
      <c r="R415" s="111" t="str">
        <f aca="false">IFERROR(IF((R$4-R412+2+R414)&lt;0,0,IF(R412="","",(R$4-R412+2+R414))),"")</f>
        <v/>
      </c>
      <c r="S415" s="111" t="str">
        <f aca="false">IFERROR(IF((S$4-S412+2+S414)&lt;0,0,IF(S412="","",(S$4-S412+2+S414))),"")</f>
        <v/>
      </c>
      <c r="T415" s="111" t="str">
        <f aca="false">IFERROR(IF((T$4-T412+2+T414)&lt;0,0,IF(T412="","",(T$4-T412+2+T414))),"")</f>
        <v/>
      </c>
      <c r="U415" s="111" t="str">
        <f aca="false">IFERROR(IF((U$4-U412+2+U414)&lt;0,0,IF(U412="","",(U$4-U412+2+U414))),"")</f>
        <v/>
      </c>
      <c r="V415" s="111" t="str">
        <f aca="false">IFERROR(IF((V$4-V412+2+V414)&lt;0,0,IF(V412="","",(V$4-V412+2+V414))),"")</f>
        <v/>
      </c>
      <c r="W415" s="111" t="str">
        <f aca="false">IFERROR(IF((W$4-W412+2+W414)&lt;0,0,IF(W412="","",(W$4-W412+2+W414))),"")</f>
        <v/>
      </c>
      <c r="X415" s="111" t="str">
        <f aca="false">IFERROR(IF((X$4-X412+2+X414)&lt;0,0,IF(X412="","",(X$4-X412+2+X414))),"")</f>
        <v/>
      </c>
      <c r="Y415" s="111" t="str">
        <f aca="false">IFERROR(IF((Y$4-Y412+2+Y414)&lt;0,0,IF(Y412="","",(Y$4-Y412+2+Y414))),"")</f>
        <v/>
      </c>
      <c r="Z415" s="124"/>
      <c r="AA415" s="18" t="n">
        <f aca="false">SUM(Q415:Y415)</f>
        <v>0</v>
      </c>
      <c r="AB415" s="124"/>
      <c r="AC415" s="111" t="str">
        <f aca="false">IFERROR(IF((AC$4-AC412+2+AC414)&lt;0,0,IF(AC412="","",(AC$4-AC412+2+AC414))),"")</f>
        <v/>
      </c>
      <c r="AD415" s="111" t="str">
        <f aca="false">IFERROR(IF((AD$4-AD412+2+AD414)&lt;0,0,IF(AD412="","",(AD$4-AD412+2+AD414))),"")</f>
        <v/>
      </c>
      <c r="AE415" s="111" t="str">
        <f aca="false">IFERROR(IF((AE$4-AE412+2+AE414)&lt;0,0,IF(AE412="","",(AE$4-AE412+2+AE414))),"")</f>
        <v/>
      </c>
      <c r="AF415" s="111" t="str">
        <f aca="false">IFERROR(IF((AF$4-AF412+2+AF414)&lt;0,0,IF(AF412="","",(AF$4-AF412+2+AF414))),"")</f>
        <v/>
      </c>
      <c r="AG415" s="111" t="str">
        <f aca="false">IFERROR(IF((AG$4-AG412+2+AG414)&lt;0,0,IF(AG412="","",(AG$4-AG412+2+AG414))),"")</f>
        <v/>
      </c>
      <c r="AH415" s="111" t="str">
        <f aca="false">IFERROR(IF((AH$4-AH412+2+AH414)&lt;0,0,IF(AH412="","",(AH$4-AH412+2+AH414))),"")</f>
        <v/>
      </c>
      <c r="AI415" s="111" t="str">
        <f aca="false">IFERROR(IF((AI$4-AI412+2+AI414)&lt;0,0,IF(AI412="","",(AI$4-AI412+2+AI414))),"")</f>
        <v/>
      </c>
      <c r="AJ415" s="111" t="str">
        <f aca="false">IFERROR(IF((AJ$4-AJ412+2+AJ414)&lt;0,0,IF(AJ412="","",(AJ$4-AJ412+2+AJ414))),"")</f>
        <v/>
      </c>
      <c r="AK415" s="111" t="str">
        <f aca="false">IFERROR(IF((AK$4-AK412+2+AK414)&lt;0,0,IF(AK412="","",(AK$4-AK412+2+AK414))),"")</f>
        <v/>
      </c>
      <c r="AL415" s="125"/>
      <c r="AM415" s="18" t="n">
        <f aca="false">SUM(AC415:AK415)</f>
        <v>0</v>
      </c>
      <c r="AN415" s="51"/>
      <c r="AO415" s="131" t="n">
        <f aca="false">SUM(AA415,AM415)</f>
        <v>0</v>
      </c>
    </row>
    <row r="416" customFormat="false" ht="17" hidden="false" customHeight="true" outlineLevel="0" collapsed="false">
      <c r="A416" s="135"/>
      <c r="B416" s="133"/>
    </row>
    <row r="417" customFormat="false" ht="17" hidden="false" customHeight="true" outlineLevel="0" collapsed="false">
      <c r="A417" s="135"/>
      <c r="B417" s="133"/>
      <c r="D417" s="113" t="s">
        <v>26</v>
      </c>
      <c r="E417" s="85"/>
      <c r="F417" s="86"/>
      <c r="G417" s="87" t="s">
        <v>24</v>
      </c>
      <c r="H417" s="87" t="s">
        <v>9</v>
      </c>
      <c r="I417" s="87" t="s">
        <v>10</v>
      </c>
      <c r="J417" s="87" t="s">
        <v>11</v>
      </c>
      <c r="K417" s="87" t="s">
        <v>12</v>
      </c>
      <c r="L417" s="88" t="s">
        <v>13</v>
      </c>
      <c r="M417" s="88" t="s">
        <v>14</v>
      </c>
      <c r="N417" s="88" t="s">
        <v>27</v>
      </c>
      <c r="O417" s="88" t="s">
        <v>28</v>
      </c>
      <c r="P417" s="114"/>
      <c r="Q417" s="115" t="n">
        <v>1</v>
      </c>
      <c r="R417" s="115" t="n">
        <v>2</v>
      </c>
      <c r="S417" s="115" t="n">
        <v>3</v>
      </c>
      <c r="T417" s="115" t="n">
        <v>4</v>
      </c>
      <c r="U417" s="115" t="n">
        <v>5</v>
      </c>
      <c r="V417" s="115" t="n">
        <v>6</v>
      </c>
      <c r="W417" s="115" t="n">
        <v>7</v>
      </c>
      <c r="X417" s="115" t="n">
        <v>8</v>
      </c>
      <c r="Y417" s="115" t="n">
        <v>9</v>
      </c>
      <c r="Z417" s="114"/>
      <c r="AA417" s="115" t="s">
        <v>1</v>
      </c>
      <c r="AB417" s="114"/>
      <c r="AC417" s="115" t="n">
        <v>10</v>
      </c>
      <c r="AD417" s="115" t="n">
        <v>11</v>
      </c>
      <c r="AE417" s="115" t="n">
        <v>12</v>
      </c>
      <c r="AF417" s="115" t="n">
        <v>13</v>
      </c>
      <c r="AG417" s="115" t="n">
        <v>14</v>
      </c>
      <c r="AH417" s="115" t="n">
        <v>15</v>
      </c>
      <c r="AI417" s="115" t="n">
        <v>16</v>
      </c>
      <c r="AJ417" s="115" t="n">
        <v>17</v>
      </c>
      <c r="AK417" s="115" t="n">
        <v>18</v>
      </c>
      <c r="AL417" s="30"/>
      <c r="AM417" s="115" t="s">
        <v>2</v>
      </c>
      <c r="AN417" s="32"/>
      <c r="AO417" s="116" t="s">
        <v>29</v>
      </c>
    </row>
    <row r="418" customFormat="false" ht="17" hidden="false" customHeight="true" outlineLevel="0" collapsed="false">
      <c r="A418" s="132" t="s">
        <v>104</v>
      </c>
      <c r="B418" s="118" t="n">
        <v>6</v>
      </c>
      <c r="D418" s="132" t="s">
        <v>104</v>
      </c>
      <c r="E418" s="90"/>
      <c r="F418" s="91"/>
      <c r="G418" s="120"/>
      <c r="H418" s="92" t="s">
        <v>31</v>
      </c>
      <c r="I418" s="92" t="s">
        <v>18</v>
      </c>
      <c r="J418" s="92" t="n">
        <v>72</v>
      </c>
      <c r="K418" s="92" t="n">
        <v>140</v>
      </c>
      <c r="L418" s="120" t="n">
        <v>12</v>
      </c>
      <c r="M418" s="94" t="n">
        <f aca="false">IF(L418="","X",(IFERROR(ROUND((L418*K418/113)+J418-$AO$4,0),"X")))</f>
        <v>33</v>
      </c>
      <c r="N418" s="121" t="n">
        <v>1</v>
      </c>
      <c r="O418" s="95" t="n">
        <v>6</v>
      </c>
      <c r="P418" s="23"/>
      <c r="Q418" s="122"/>
      <c r="R418" s="122"/>
      <c r="S418" s="122"/>
      <c r="T418" s="122"/>
      <c r="U418" s="122"/>
      <c r="V418" s="122"/>
      <c r="W418" s="122"/>
      <c r="X418" s="122"/>
      <c r="Y418" s="122"/>
      <c r="Z418" s="15"/>
      <c r="AA418" s="18" t="n">
        <f aca="false">SUM(Q418:Y418)</f>
        <v>0</v>
      </c>
      <c r="AB418" s="15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5"/>
      <c r="AM418" s="18" t="n">
        <f aca="false">SUM(AC418:AK418)</f>
        <v>0</v>
      </c>
      <c r="AN418" s="23"/>
      <c r="AO418" s="123" t="n">
        <f aca="false">AM418+AA418</f>
        <v>0</v>
      </c>
    </row>
    <row r="419" customFormat="false" ht="17" hidden="false" customHeight="true" outlineLevel="0" collapsed="false">
      <c r="A419" s="132"/>
      <c r="B419" s="118"/>
      <c r="E419" s="97"/>
      <c r="F419" s="98"/>
      <c r="G419" s="98"/>
      <c r="H419" s="98"/>
      <c r="I419" s="98"/>
      <c r="J419" s="98"/>
      <c r="K419" s="98"/>
      <c r="L419" s="98"/>
      <c r="M419" s="99" t="s">
        <v>19</v>
      </c>
      <c r="N419" s="99"/>
      <c r="O419" s="134"/>
      <c r="P419" s="51"/>
      <c r="Q419" s="124" t="n">
        <f aca="false">IFERROR($O418-Q$5,"")</f>
        <v>-9</v>
      </c>
      <c r="R419" s="124" t="n">
        <f aca="false">IFERROR($O418-R$5,"")</f>
        <v>3</v>
      </c>
      <c r="S419" s="124" t="n">
        <f aca="false">IFERROR($O418-S$5,"")</f>
        <v>-11</v>
      </c>
      <c r="T419" s="124" t="n">
        <f aca="false">IFERROR($O418-T$5,"")</f>
        <v>5</v>
      </c>
      <c r="U419" s="124" t="n">
        <f aca="false">IFERROR($O418-U$5,"")</f>
        <v>-7</v>
      </c>
      <c r="V419" s="124" t="n">
        <f aca="false">IFERROR($O418-V$5,"")</f>
        <v>-5</v>
      </c>
      <c r="W419" s="124" t="n">
        <f aca="false">IFERROR($O418-W$5,"")</f>
        <v>-1</v>
      </c>
      <c r="X419" s="124" t="n">
        <f aca="false">IFERROR($O418-X$5,"")</f>
        <v>1</v>
      </c>
      <c r="Y419" s="124" t="n">
        <f aca="false">IFERROR($O418-Y$5,"")</f>
        <v>-3</v>
      </c>
      <c r="Z419" s="124"/>
      <c r="AA419" s="124"/>
      <c r="AB419" s="124"/>
      <c r="AC419" s="124" t="n">
        <f aca="false">IFERROR($O418-AC$5,"")</f>
        <v>-10</v>
      </c>
      <c r="AD419" s="124" t="n">
        <f aca="false">IFERROR($O418-AD$5,"")</f>
        <v>2</v>
      </c>
      <c r="AE419" s="124" t="n">
        <f aca="false">IFERROR($O418-AE$5,"")</f>
        <v>-12</v>
      </c>
      <c r="AF419" s="124" t="n">
        <f aca="false">IFERROR($O418-AF$5,"")</f>
        <v>4</v>
      </c>
      <c r="AG419" s="124" t="n">
        <f aca="false">IFERROR($O418-AG$5,"")</f>
        <v>-8</v>
      </c>
      <c r="AH419" s="124" t="n">
        <f aca="false">IFERROR($O418-AH$5,"")</f>
        <v>-6</v>
      </c>
      <c r="AI419" s="124" t="n">
        <f aca="false">IFERROR($O418-AI$5,"")</f>
        <v>-2</v>
      </c>
      <c r="AJ419" s="124" t="n">
        <f aca="false">IFERROR($O418-AJ$5,"")</f>
        <v>0</v>
      </c>
      <c r="AK419" s="124" t="n">
        <f aca="false">IFERROR($O418-AK$5,"")</f>
        <v>-4</v>
      </c>
      <c r="AL419" s="125"/>
      <c r="AM419" s="124"/>
      <c r="AN419" s="51"/>
      <c r="AO419" s="51"/>
    </row>
    <row r="420" customFormat="false" ht="17" hidden="false" customHeight="true" outlineLevel="0" collapsed="false">
      <c r="A420" s="132"/>
      <c r="B420" s="118"/>
      <c r="E420" s="97"/>
      <c r="F420" s="98"/>
      <c r="G420" s="98"/>
      <c r="H420" s="98"/>
      <c r="I420" s="98"/>
      <c r="J420" s="98"/>
      <c r="K420" s="98"/>
      <c r="L420" s="98"/>
      <c r="M420" s="126" t="s">
        <v>32</v>
      </c>
      <c r="N420" s="126"/>
      <c r="O420" s="127" t="s">
        <v>33</v>
      </c>
      <c r="P420" s="51"/>
      <c r="Q420" s="124" t="n">
        <f aca="false">IF(Q419="","",IF(Q419&lt;0,0,IF(Q419&lt;18,1,IF(Q419&lt;36,2,3))))</f>
        <v>0</v>
      </c>
      <c r="R420" s="124" t="n">
        <f aca="false">IF(R419="","",IF(R419&lt;0,0,IF(R419&lt;18,1,IF(R419&lt;36,2,3))))</f>
        <v>1</v>
      </c>
      <c r="S420" s="124" t="n">
        <f aca="false">IF(S419="","",IF(S419&lt;0,0,IF(S419&lt;18,1,IF(S419&lt;36,2,3))))</f>
        <v>0</v>
      </c>
      <c r="T420" s="124" t="n">
        <f aca="false">IF(T419="","",IF(T419&lt;0,0,IF(T419&lt;18,1,IF(T419&lt;36,2,3))))</f>
        <v>1</v>
      </c>
      <c r="U420" s="124" t="n">
        <f aca="false">IF(U419="","",IF(U419&lt;0,0,IF(U419&lt;18,1,IF(U419&lt;36,2,3))))</f>
        <v>0</v>
      </c>
      <c r="V420" s="124" t="n">
        <f aca="false">IF(V419="","",IF(V419&lt;0,0,IF(V419&lt;18,1,IF(V419&lt;36,2,3))))</f>
        <v>0</v>
      </c>
      <c r="W420" s="124" t="n">
        <f aca="false">IF(W419="","",IF(W419&lt;0,0,IF(W419&lt;18,1,IF(W419&lt;36,2,3))))</f>
        <v>0</v>
      </c>
      <c r="X420" s="124" t="n">
        <f aca="false">IF(X419="","",IF(X419&lt;0,0,IF(X419&lt;18,1,IF(X419&lt;36,2,3))))</f>
        <v>1</v>
      </c>
      <c r="Y420" s="124" t="n">
        <f aca="false">IF(Y419="","",IF(Y419&lt;0,0,IF(Y419&lt;18,1,IF(Y419&lt;36,2,3))))</f>
        <v>0</v>
      </c>
      <c r="Z420" s="124"/>
      <c r="AA420" s="124"/>
      <c r="AB420" s="124"/>
      <c r="AC420" s="124" t="n">
        <f aca="false">IF(AC419="","",IF(AC419&lt;0,0,IF(AC419&lt;18,1,IF(AC419&lt;36,2,3))))</f>
        <v>0</v>
      </c>
      <c r="AD420" s="124" t="n">
        <f aca="false">IF(AD419="","",IF(AD419&lt;0,0,IF(AD419&lt;18,1,IF(AD419&lt;36,2,3))))</f>
        <v>1</v>
      </c>
      <c r="AE420" s="124" t="n">
        <f aca="false">IF(AE419="","",IF(AE419&lt;0,0,IF(AE419&lt;18,1,IF(AE419&lt;36,2,3))))</f>
        <v>0</v>
      </c>
      <c r="AF420" s="124" t="n">
        <f aca="false">IF(AF419="","",IF(AF419&lt;0,0,IF(AF419&lt;18,1,IF(AF419&lt;36,2,3))))</f>
        <v>1</v>
      </c>
      <c r="AG420" s="124" t="n">
        <f aca="false">IF(AG419="","",IF(AG419&lt;0,0,IF(AG419&lt;18,1,IF(AG419&lt;36,2,3))))</f>
        <v>0</v>
      </c>
      <c r="AH420" s="124" t="n">
        <f aca="false">IF(AH419="","",IF(AH419&lt;0,0,IF(AH419&lt;18,1,IF(AH419&lt;36,2,3))))</f>
        <v>0</v>
      </c>
      <c r="AI420" s="124" t="n">
        <f aca="false">IF(AI419="","",IF(AI419&lt;0,0,IF(AI419&lt;18,1,IF(AI419&lt;36,2,3))))</f>
        <v>0</v>
      </c>
      <c r="AJ420" s="124" t="n">
        <f aca="false">IF(AJ419="","",IF(AJ419&lt;0,0,IF(AJ419&lt;18,1,IF(AJ419&lt;36,2,3))))</f>
        <v>1</v>
      </c>
      <c r="AK420" s="124" t="n">
        <f aca="false">IF(AK419="","",IF(AK419&lt;0,0,IF(AK419&lt;18,1,IF(AK419&lt;36,2,3))))</f>
        <v>0</v>
      </c>
      <c r="AL420" s="125"/>
      <c r="AM420" s="124"/>
      <c r="AN420" s="51"/>
      <c r="AO420" s="128" t="s">
        <v>34</v>
      </c>
    </row>
    <row r="421" customFormat="false" ht="17" hidden="false" customHeight="true" outlineLevel="0" collapsed="false">
      <c r="A421" s="132"/>
      <c r="B421" s="118"/>
      <c r="E421" s="97"/>
      <c r="F421" s="98"/>
      <c r="G421" s="98"/>
      <c r="H421" s="98"/>
      <c r="I421" s="98"/>
      <c r="J421" s="98"/>
      <c r="K421" s="98"/>
      <c r="L421" s="98"/>
      <c r="M421" s="129"/>
      <c r="N421" s="130" t="s">
        <v>35</v>
      </c>
      <c r="O421" s="92" t="s">
        <v>36</v>
      </c>
      <c r="P421" s="51"/>
      <c r="Q421" s="111" t="str">
        <f aca="false">IFERROR(IF((Q$4-Q418+2+Q420)&lt;0,0,IF(Q418="","",(Q$4-Q418+2+Q420))),"")</f>
        <v/>
      </c>
      <c r="R421" s="111" t="str">
        <f aca="false">IFERROR(IF((R$4-R418+2+R420)&lt;0,0,IF(R418="","",(R$4-R418+2+R420))),"")</f>
        <v/>
      </c>
      <c r="S421" s="111" t="str">
        <f aca="false">IFERROR(IF((S$4-S418+2+S420)&lt;0,0,IF(S418="","",(S$4-S418+2+S420))),"")</f>
        <v/>
      </c>
      <c r="T421" s="111" t="str">
        <f aca="false">IFERROR(IF((T$4-T418+2+T420)&lt;0,0,IF(T418="","",(T$4-T418+2+T420))),"")</f>
        <v/>
      </c>
      <c r="U421" s="111" t="str">
        <f aca="false">IFERROR(IF((U$4-U418+2+U420)&lt;0,0,IF(U418="","",(U$4-U418+2+U420))),"")</f>
        <v/>
      </c>
      <c r="V421" s="111" t="str">
        <f aca="false">IFERROR(IF((V$4-V418+2+V420)&lt;0,0,IF(V418="","",(V$4-V418+2+V420))),"")</f>
        <v/>
      </c>
      <c r="W421" s="111" t="str">
        <f aca="false">IFERROR(IF((W$4-W418+2+W420)&lt;0,0,IF(W418="","",(W$4-W418+2+W420))),"")</f>
        <v/>
      </c>
      <c r="X421" s="111" t="str">
        <f aca="false">IFERROR(IF((X$4-X418+2+X420)&lt;0,0,IF(X418="","",(X$4-X418+2+X420))),"")</f>
        <v/>
      </c>
      <c r="Y421" s="111" t="str">
        <f aca="false">IFERROR(IF((Y$4-Y418+2+Y420)&lt;0,0,IF(Y418="","",(Y$4-Y418+2+Y420))),"")</f>
        <v/>
      </c>
      <c r="Z421" s="124"/>
      <c r="AA421" s="18" t="n">
        <f aca="false">SUM(Q421:Y421)</f>
        <v>0</v>
      </c>
      <c r="AB421" s="124"/>
      <c r="AC421" s="111" t="str">
        <f aca="false">IFERROR(IF((AC$4-AC418+2+AC420)&lt;0,0,IF(AC418="","",(AC$4-AC418+2+AC420))),"")</f>
        <v/>
      </c>
      <c r="AD421" s="111" t="str">
        <f aca="false">IFERROR(IF((AD$4-AD418+2+AD420)&lt;0,0,IF(AD418="","",(AD$4-AD418+2+AD420))),"")</f>
        <v/>
      </c>
      <c r="AE421" s="111" t="str">
        <f aca="false">IFERROR(IF((AE$4-AE418+2+AE420)&lt;0,0,IF(AE418="","",(AE$4-AE418+2+AE420))),"")</f>
        <v/>
      </c>
      <c r="AF421" s="111" t="str">
        <f aca="false">IFERROR(IF((AF$4-AF418+2+AF420)&lt;0,0,IF(AF418="","",(AF$4-AF418+2+AF420))),"")</f>
        <v/>
      </c>
      <c r="AG421" s="111" t="str">
        <f aca="false">IFERROR(IF((AG$4-AG418+2+AG420)&lt;0,0,IF(AG418="","",(AG$4-AG418+2+AG420))),"")</f>
        <v/>
      </c>
      <c r="AH421" s="111" t="str">
        <f aca="false">IFERROR(IF((AH$4-AH418+2+AH420)&lt;0,0,IF(AH418="","",(AH$4-AH418+2+AH420))),"")</f>
        <v/>
      </c>
      <c r="AI421" s="111" t="str">
        <f aca="false">IFERROR(IF((AI$4-AI418+2+AI420)&lt;0,0,IF(AI418="","",(AI$4-AI418+2+AI420))),"")</f>
        <v/>
      </c>
      <c r="AJ421" s="111" t="str">
        <f aca="false">IFERROR(IF((AJ$4-AJ418+2+AJ420)&lt;0,0,IF(AJ418="","",(AJ$4-AJ418+2+AJ420))),"")</f>
        <v/>
      </c>
      <c r="AK421" s="111" t="str">
        <f aca="false">IFERROR(IF((AK$4-AK418+2+AK420)&lt;0,0,IF(AK418="","",(AK$4-AK418+2+AK420))),"")</f>
        <v/>
      </c>
      <c r="AL421" s="125"/>
      <c r="AM421" s="18" t="n">
        <f aca="false">SUM(AC421:AK421)</f>
        <v>0</v>
      </c>
      <c r="AN421" s="51"/>
      <c r="AO421" s="131" t="n">
        <f aca="false">SUM(AA421,AM421)</f>
        <v>0</v>
      </c>
    </row>
    <row r="422" customFormat="false" ht="17" hidden="false" customHeight="true" outlineLevel="0" collapsed="false">
      <c r="A422" s="132"/>
      <c r="B422" s="118"/>
    </row>
    <row r="423" customFormat="false" ht="17" hidden="false" customHeight="true" outlineLevel="0" collapsed="false">
      <c r="A423" s="132"/>
      <c r="B423" s="118"/>
      <c r="D423" s="113" t="s">
        <v>26</v>
      </c>
      <c r="E423" s="85"/>
      <c r="F423" s="86"/>
      <c r="G423" s="87" t="s">
        <v>24</v>
      </c>
      <c r="H423" s="87" t="s">
        <v>9</v>
      </c>
      <c r="I423" s="87" t="s">
        <v>10</v>
      </c>
      <c r="J423" s="87" t="s">
        <v>11</v>
      </c>
      <c r="K423" s="87" t="s">
        <v>12</v>
      </c>
      <c r="L423" s="88" t="s">
        <v>13</v>
      </c>
      <c r="M423" s="88" t="s">
        <v>14</v>
      </c>
      <c r="N423" s="88" t="s">
        <v>27</v>
      </c>
      <c r="O423" s="88" t="s">
        <v>28</v>
      </c>
      <c r="P423" s="114"/>
      <c r="Q423" s="115" t="n">
        <v>1</v>
      </c>
      <c r="R423" s="115" t="n">
        <v>2</v>
      </c>
      <c r="S423" s="115" t="n">
        <v>3</v>
      </c>
      <c r="T423" s="115" t="n">
        <v>4</v>
      </c>
      <c r="U423" s="115" t="n">
        <v>5</v>
      </c>
      <c r="V423" s="115" t="n">
        <v>6</v>
      </c>
      <c r="W423" s="115" t="n">
        <v>7</v>
      </c>
      <c r="X423" s="115" t="n">
        <v>8</v>
      </c>
      <c r="Y423" s="115" t="n">
        <v>9</v>
      </c>
      <c r="Z423" s="114"/>
      <c r="AA423" s="115" t="s">
        <v>1</v>
      </c>
      <c r="AB423" s="114"/>
      <c r="AC423" s="115" t="n">
        <v>10</v>
      </c>
      <c r="AD423" s="115" t="n">
        <v>11</v>
      </c>
      <c r="AE423" s="115" t="n">
        <v>12</v>
      </c>
      <c r="AF423" s="115" t="n">
        <v>13</v>
      </c>
      <c r="AG423" s="115" t="n">
        <v>14</v>
      </c>
      <c r="AH423" s="115" t="n">
        <v>15</v>
      </c>
      <c r="AI423" s="115" t="n">
        <v>16</v>
      </c>
      <c r="AJ423" s="115" t="n">
        <v>17</v>
      </c>
      <c r="AK423" s="115" t="n">
        <v>18</v>
      </c>
      <c r="AL423" s="30"/>
      <c r="AM423" s="115" t="s">
        <v>2</v>
      </c>
      <c r="AN423" s="32"/>
      <c r="AO423" s="116" t="s">
        <v>29</v>
      </c>
    </row>
    <row r="424" customFormat="false" ht="17" hidden="false" customHeight="true" outlineLevel="0" collapsed="false">
      <c r="A424" s="139" t="s">
        <v>105</v>
      </c>
      <c r="B424" s="118" t="n">
        <v>31</v>
      </c>
      <c r="D424" s="139" t="s">
        <v>105</v>
      </c>
      <c r="E424" s="90"/>
      <c r="F424" s="91"/>
      <c r="G424" s="120"/>
      <c r="H424" s="92" t="s">
        <v>31</v>
      </c>
      <c r="I424" s="92" t="s">
        <v>18</v>
      </c>
      <c r="J424" s="92" t="n">
        <v>72</v>
      </c>
      <c r="K424" s="92" t="n">
        <v>140</v>
      </c>
      <c r="L424" s="120" t="n">
        <v>12</v>
      </c>
      <c r="M424" s="94" t="n">
        <f aca="false">IF(L424="","X",(IFERROR(ROUND((L424*K424/113)+J424-$AO$4,0),"X")))</f>
        <v>33</v>
      </c>
      <c r="N424" s="121" t="n">
        <v>1</v>
      </c>
      <c r="O424" s="95" t="n">
        <v>31</v>
      </c>
      <c r="P424" s="23"/>
      <c r="Q424" s="122"/>
      <c r="R424" s="122"/>
      <c r="S424" s="122"/>
      <c r="T424" s="122"/>
      <c r="U424" s="122"/>
      <c r="V424" s="122"/>
      <c r="W424" s="122"/>
      <c r="X424" s="122"/>
      <c r="Y424" s="122"/>
      <c r="Z424" s="15"/>
      <c r="AA424" s="18" t="n">
        <f aca="false">SUM(Q424:Y424)</f>
        <v>0</v>
      </c>
      <c r="AB424" s="15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5"/>
      <c r="AM424" s="18" t="n">
        <f aca="false">SUM(AC424:AK424)</f>
        <v>0</v>
      </c>
      <c r="AN424" s="23"/>
      <c r="AO424" s="123" t="n">
        <f aca="false">AM424+AA424</f>
        <v>0</v>
      </c>
    </row>
    <row r="425" customFormat="false" ht="17" hidden="false" customHeight="true" outlineLevel="0" collapsed="false">
      <c r="A425" s="139"/>
      <c r="B425" s="118"/>
      <c r="E425" s="97"/>
      <c r="F425" s="98"/>
      <c r="G425" s="98"/>
      <c r="H425" s="98"/>
      <c r="I425" s="98"/>
      <c r="J425" s="98"/>
      <c r="K425" s="98"/>
      <c r="L425" s="98"/>
      <c r="M425" s="99" t="s">
        <v>19</v>
      </c>
      <c r="N425" s="99"/>
      <c r="O425" s="99"/>
      <c r="P425" s="51"/>
      <c r="Q425" s="124" t="n">
        <f aca="false">IFERROR($O424-Q$5,"")</f>
        <v>16</v>
      </c>
      <c r="R425" s="124" t="n">
        <f aca="false">IFERROR($O424-R$5,"")</f>
        <v>28</v>
      </c>
      <c r="S425" s="124" t="n">
        <f aca="false">IFERROR($O424-S$5,"")</f>
        <v>14</v>
      </c>
      <c r="T425" s="124" t="n">
        <f aca="false">IFERROR($O424-T$5,"")</f>
        <v>30</v>
      </c>
      <c r="U425" s="124" t="n">
        <f aca="false">IFERROR($O424-U$5,"")</f>
        <v>18</v>
      </c>
      <c r="V425" s="124" t="n">
        <f aca="false">IFERROR($O424-V$5,"")</f>
        <v>20</v>
      </c>
      <c r="W425" s="124" t="n">
        <f aca="false">IFERROR($O424-W$5,"")</f>
        <v>24</v>
      </c>
      <c r="X425" s="124" t="n">
        <f aca="false">IFERROR($O424-X$5,"")</f>
        <v>26</v>
      </c>
      <c r="Y425" s="124" t="n">
        <f aca="false">IFERROR($O424-Y$5,"")</f>
        <v>22</v>
      </c>
      <c r="Z425" s="124"/>
      <c r="AA425" s="124"/>
      <c r="AB425" s="124"/>
      <c r="AC425" s="124" t="n">
        <f aca="false">IFERROR($O424-AC$5,"")</f>
        <v>15</v>
      </c>
      <c r="AD425" s="124" t="n">
        <f aca="false">IFERROR($O424-AD$5,"")</f>
        <v>27</v>
      </c>
      <c r="AE425" s="124" t="n">
        <f aca="false">IFERROR($O424-AE$5,"")</f>
        <v>13</v>
      </c>
      <c r="AF425" s="124" t="n">
        <f aca="false">IFERROR($O424-AF$5,"")</f>
        <v>29</v>
      </c>
      <c r="AG425" s="124" t="n">
        <f aca="false">IFERROR($O424-AG$5,"")</f>
        <v>17</v>
      </c>
      <c r="AH425" s="124" t="n">
        <f aca="false">IFERROR($O424-AH$5,"")</f>
        <v>19</v>
      </c>
      <c r="AI425" s="124" t="n">
        <f aca="false">IFERROR($O424-AI$5,"")</f>
        <v>23</v>
      </c>
      <c r="AJ425" s="124" t="n">
        <f aca="false">IFERROR($O424-AJ$5,"")</f>
        <v>25</v>
      </c>
      <c r="AK425" s="124" t="n">
        <f aca="false">IFERROR($O424-AK$5,"")</f>
        <v>21</v>
      </c>
      <c r="AL425" s="125"/>
      <c r="AM425" s="124"/>
      <c r="AN425" s="51"/>
      <c r="AO425" s="51"/>
    </row>
    <row r="426" customFormat="false" ht="17" hidden="false" customHeight="true" outlineLevel="0" collapsed="false">
      <c r="A426" s="139"/>
      <c r="B426" s="118"/>
      <c r="E426" s="97"/>
      <c r="F426" s="98"/>
      <c r="G426" s="98"/>
      <c r="H426" s="98"/>
      <c r="I426" s="98"/>
      <c r="J426" s="98"/>
      <c r="K426" s="98"/>
      <c r="L426" s="98"/>
      <c r="M426" s="126" t="s">
        <v>32</v>
      </c>
      <c r="N426" s="126"/>
      <c r="O426" s="127" t="s">
        <v>33</v>
      </c>
      <c r="P426" s="51"/>
      <c r="Q426" s="124" t="n">
        <f aca="false">IF(Q425="","",IF(Q425&lt;0,0,IF(Q425&lt;18,1,IF(Q425&lt;36,2,3))))</f>
        <v>1</v>
      </c>
      <c r="R426" s="124" t="n">
        <f aca="false">IF(R425="","",IF(R425&lt;0,0,IF(R425&lt;18,1,IF(R425&lt;36,2,3))))</f>
        <v>2</v>
      </c>
      <c r="S426" s="124" t="n">
        <f aca="false">IF(S425="","",IF(S425&lt;0,0,IF(S425&lt;18,1,IF(S425&lt;36,2,3))))</f>
        <v>1</v>
      </c>
      <c r="T426" s="124" t="n">
        <f aca="false">IF(T425="","",IF(T425&lt;0,0,IF(T425&lt;18,1,IF(T425&lt;36,2,3))))</f>
        <v>2</v>
      </c>
      <c r="U426" s="124" t="n">
        <f aca="false">IF(U425="","",IF(U425&lt;0,0,IF(U425&lt;18,1,IF(U425&lt;36,2,3))))</f>
        <v>2</v>
      </c>
      <c r="V426" s="124" t="n">
        <f aca="false">IF(V425="","",IF(V425&lt;0,0,IF(V425&lt;18,1,IF(V425&lt;36,2,3))))</f>
        <v>2</v>
      </c>
      <c r="W426" s="124" t="n">
        <f aca="false">IF(W425="","",IF(W425&lt;0,0,IF(W425&lt;18,1,IF(W425&lt;36,2,3))))</f>
        <v>2</v>
      </c>
      <c r="X426" s="124" t="n">
        <f aca="false">IF(X425="","",IF(X425&lt;0,0,IF(X425&lt;18,1,IF(X425&lt;36,2,3))))</f>
        <v>2</v>
      </c>
      <c r="Y426" s="124" t="n">
        <f aca="false">IF(Y425="","",IF(Y425&lt;0,0,IF(Y425&lt;18,1,IF(Y425&lt;36,2,3))))</f>
        <v>2</v>
      </c>
      <c r="Z426" s="124"/>
      <c r="AA426" s="124"/>
      <c r="AB426" s="124"/>
      <c r="AC426" s="124" t="n">
        <f aca="false">IF(AC425="","",IF(AC425&lt;0,0,IF(AC425&lt;18,1,IF(AC425&lt;36,2,3))))</f>
        <v>1</v>
      </c>
      <c r="AD426" s="124" t="n">
        <f aca="false">IF(AD425="","",IF(AD425&lt;0,0,IF(AD425&lt;18,1,IF(AD425&lt;36,2,3))))</f>
        <v>2</v>
      </c>
      <c r="AE426" s="124" t="n">
        <f aca="false">IF(AE425="","",IF(AE425&lt;0,0,IF(AE425&lt;18,1,IF(AE425&lt;36,2,3))))</f>
        <v>1</v>
      </c>
      <c r="AF426" s="124" t="n">
        <f aca="false">IF(AF425="","",IF(AF425&lt;0,0,IF(AF425&lt;18,1,IF(AF425&lt;36,2,3))))</f>
        <v>2</v>
      </c>
      <c r="AG426" s="124" t="n">
        <f aca="false">IF(AG425="","",IF(AG425&lt;0,0,IF(AG425&lt;18,1,IF(AG425&lt;36,2,3))))</f>
        <v>1</v>
      </c>
      <c r="AH426" s="124" t="n">
        <f aca="false">IF(AH425="","",IF(AH425&lt;0,0,IF(AH425&lt;18,1,IF(AH425&lt;36,2,3))))</f>
        <v>2</v>
      </c>
      <c r="AI426" s="124" t="n">
        <f aca="false">IF(AI425="","",IF(AI425&lt;0,0,IF(AI425&lt;18,1,IF(AI425&lt;36,2,3))))</f>
        <v>2</v>
      </c>
      <c r="AJ426" s="124" t="n">
        <f aca="false">IF(AJ425="","",IF(AJ425&lt;0,0,IF(AJ425&lt;18,1,IF(AJ425&lt;36,2,3))))</f>
        <v>2</v>
      </c>
      <c r="AK426" s="124" t="n">
        <f aca="false">IF(AK425="","",IF(AK425&lt;0,0,IF(AK425&lt;18,1,IF(AK425&lt;36,2,3))))</f>
        <v>2</v>
      </c>
      <c r="AL426" s="125"/>
      <c r="AM426" s="124"/>
      <c r="AN426" s="51"/>
      <c r="AO426" s="128" t="s">
        <v>34</v>
      </c>
    </row>
    <row r="427" customFormat="false" ht="17" hidden="false" customHeight="true" outlineLevel="0" collapsed="false">
      <c r="A427" s="139"/>
      <c r="B427" s="118"/>
      <c r="E427" s="97"/>
      <c r="F427" s="98"/>
      <c r="G427" s="98"/>
      <c r="H427" s="98"/>
      <c r="I427" s="98"/>
      <c r="J427" s="98"/>
      <c r="K427" s="98"/>
      <c r="L427" s="98"/>
      <c r="M427" s="129"/>
      <c r="N427" s="130" t="s">
        <v>35</v>
      </c>
      <c r="O427" s="92" t="s">
        <v>36</v>
      </c>
      <c r="P427" s="51"/>
      <c r="Q427" s="111" t="str">
        <f aca="false">IFERROR(IF((Q$4-Q424+2+Q426)&lt;0,0,IF(Q424="","",(Q$4-Q424+2+Q426))),"")</f>
        <v/>
      </c>
      <c r="R427" s="111" t="str">
        <f aca="false">IFERROR(IF((R$4-R424+2+R426)&lt;0,0,IF(R424="","",(R$4-R424+2+R426))),"")</f>
        <v/>
      </c>
      <c r="S427" s="111" t="str">
        <f aca="false">IFERROR(IF((S$4-S424+2+S426)&lt;0,0,IF(S424="","",(S$4-S424+2+S426))),"")</f>
        <v/>
      </c>
      <c r="T427" s="111" t="str">
        <f aca="false">IFERROR(IF((T$4-T424+2+T426)&lt;0,0,IF(T424="","",(T$4-T424+2+T426))),"")</f>
        <v/>
      </c>
      <c r="U427" s="111" t="str">
        <f aca="false">IFERROR(IF((U$4-U424+2+U426)&lt;0,0,IF(U424="","",(U$4-U424+2+U426))),"")</f>
        <v/>
      </c>
      <c r="V427" s="111" t="str">
        <f aca="false">IFERROR(IF((V$4-V424+2+V426)&lt;0,0,IF(V424="","",(V$4-V424+2+V426))),"")</f>
        <v/>
      </c>
      <c r="W427" s="111" t="str">
        <f aca="false">IFERROR(IF((W$4-W424+2+W426)&lt;0,0,IF(W424="","",(W$4-W424+2+W426))),"")</f>
        <v/>
      </c>
      <c r="X427" s="111" t="str">
        <f aca="false">IFERROR(IF((X$4-X424+2+X426)&lt;0,0,IF(X424="","",(X$4-X424+2+X426))),"")</f>
        <v/>
      </c>
      <c r="Y427" s="111" t="str">
        <f aca="false">IFERROR(IF((Y$4-Y424+2+Y426)&lt;0,0,IF(Y424="","",(Y$4-Y424+2+Y426))),"")</f>
        <v/>
      </c>
      <c r="Z427" s="124"/>
      <c r="AA427" s="18" t="n">
        <f aca="false">SUM(Q427:Y427)</f>
        <v>0</v>
      </c>
      <c r="AB427" s="124"/>
      <c r="AC427" s="111" t="str">
        <f aca="false">IFERROR(IF((AC$4-AC424+2+AC426)&lt;0,0,IF(AC424="","",(AC$4-AC424+2+AC426))),"")</f>
        <v/>
      </c>
      <c r="AD427" s="111" t="str">
        <f aca="false">IFERROR(IF((AD$4-AD424+2+AD426)&lt;0,0,IF(AD424="","",(AD$4-AD424+2+AD426))),"")</f>
        <v/>
      </c>
      <c r="AE427" s="111" t="str">
        <f aca="false">IFERROR(IF((AE$4-AE424+2+AE426)&lt;0,0,IF(AE424="","",(AE$4-AE424+2+AE426))),"")</f>
        <v/>
      </c>
      <c r="AF427" s="111" t="str">
        <f aca="false">IFERROR(IF((AF$4-AF424+2+AF426)&lt;0,0,IF(AF424="","",(AF$4-AF424+2+AF426))),"")</f>
        <v/>
      </c>
      <c r="AG427" s="111" t="str">
        <f aca="false">IFERROR(IF((AG$4-AG424+2+AG426)&lt;0,0,IF(AG424="","",(AG$4-AG424+2+AG426))),"")</f>
        <v/>
      </c>
      <c r="AH427" s="111" t="str">
        <f aca="false">IFERROR(IF((AH$4-AH424+2+AH426)&lt;0,0,IF(AH424="","",(AH$4-AH424+2+AH426))),"")</f>
        <v/>
      </c>
      <c r="AI427" s="111" t="str">
        <f aca="false">IFERROR(IF((AI$4-AI424+2+AI426)&lt;0,0,IF(AI424="","",(AI$4-AI424+2+AI426))),"")</f>
        <v/>
      </c>
      <c r="AJ427" s="111" t="str">
        <f aca="false">IFERROR(IF((AJ$4-AJ424+2+AJ426)&lt;0,0,IF(AJ424="","",(AJ$4-AJ424+2+AJ426))),"")</f>
        <v/>
      </c>
      <c r="AK427" s="111" t="str">
        <f aca="false">IFERROR(IF((AK$4-AK424+2+AK426)&lt;0,0,IF(AK424="","",(AK$4-AK424+2+AK426))),"")</f>
        <v/>
      </c>
      <c r="AL427" s="125"/>
      <c r="AM427" s="18" t="n">
        <f aca="false">SUM(AC427:AK427)</f>
        <v>0</v>
      </c>
      <c r="AN427" s="51"/>
      <c r="AO427" s="131" t="n">
        <f aca="false">SUM(AA427,AM427)</f>
        <v>0</v>
      </c>
    </row>
    <row r="428" customFormat="false" ht="17" hidden="false" customHeight="true" outlineLevel="0" collapsed="false">
      <c r="A428" s="139"/>
      <c r="B428" s="118"/>
    </row>
    <row r="429" customFormat="false" ht="17" hidden="false" customHeight="true" outlineLevel="0" collapsed="false">
      <c r="A429" s="139"/>
      <c r="B429" s="118"/>
      <c r="D429" s="113" t="s">
        <v>26</v>
      </c>
      <c r="E429" s="85"/>
      <c r="F429" s="86"/>
      <c r="G429" s="87" t="s">
        <v>24</v>
      </c>
      <c r="H429" s="87" t="s">
        <v>9</v>
      </c>
      <c r="I429" s="87" t="s">
        <v>10</v>
      </c>
      <c r="J429" s="87" t="s">
        <v>11</v>
      </c>
      <c r="K429" s="87" t="s">
        <v>12</v>
      </c>
      <c r="L429" s="88" t="s">
        <v>13</v>
      </c>
      <c r="M429" s="88" t="s">
        <v>14</v>
      </c>
      <c r="N429" s="88" t="s">
        <v>27</v>
      </c>
      <c r="O429" s="88" t="s">
        <v>28</v>
      </c>
      <c r="P429" s="114"/>
      <c r="Q429" s="115" t="n">
        <v>1</v>
      </c>
      <c r="R429" s="115" t="n">
        <v>2</v>
      </c>
      <c r="S429" s="115" t="n">
        <v>3</v>
      </c>
      <c r="T429" s="115" t="n">
        <v>4</v>
      </c>
      <c r="U429" s="115" t="n">
        <v>5</v>
      </c>
      <c r="V429" s="115" t="n">
        <v>6</v>
      </c>
      <c r="W429" s="115" t="n">
        <v>7</v>
      </c>
      <c r="X429" s="115" t="n">
        <v>8</v>
      </c>
      <c r="Y429" s="115" t="n">
        <v>9</v>
      </c>
      <c r="Z429" s="114"/>
      <c r="AA429" s="115" t="s">
        <v>1</v>
      </c>
      <c r="AB429" s="114"/>
      <c r="AC429" s="115" t="n">
        <v>10</v>
      </c>
      <c r="AD429" s="115" t="n">
        <v>11</v>
      </c>
      <c r="AE429" s="115" t="n">
        <v>12</v>
      </c>
      <c r="AF429" s="115" t="n">
        <v>13</v>
      </c>
      <c r="AG429" s="115" t="n">
        <v>14</v>
      </c>
      <c r="AH429" s="115" t="n">
        <v>15</v>
      </c>
      <c r="AI429" s="115" t="n">
        <v>16</v>
      </c>
      <c r="AJ429" s="115" t="n">
        <v>17</v>
      </c>
      <c r="AK429" s="115" t="n">
        <v>18</v>
      </c>
      <c r="AL429" s="30"/>
      <c r="AM429" s="115" t="s">
        <v>2</v>
      </c>
      <c r="AN429" s="32"/>
      <c r="AO429" s="116" t="s">
        <v>29</v>
      </c>
    </row>
    <row r="430" customFormat="false" ht="17" hidden="false" customHeight="true" outlineLevel="0" collapsed="false">
      <c r="A430" s="137" t="s">
        <v>106</v>
      </c>
      <c r="B430" s="133" t="n">
        <v>19</v>
      </c>
      <c r="D430" s="137" t="s">
        <v>106</v>
      </c>
      <c r="E430" s="90"/>
      <c r="F430" s="91"/>
      <c r="G430" s="120"/>
      <c r="H430" s="92" t="s">
        <v>31</v>
      </c>
      <c r="I430" s="92" t="s">
        <v>18</v>
      </c>
      <c r="J430" s="92" t="n">
        <v>72</v>
      </c>
      <c r="K430" s="92" t="n">
        <v>140</v>
      </c>
      <c r="L430" s="120" t="n">
        <v>12</v>
      </c>
      <c r="M430" s="94" t="n">
        <f aca="false">IF(L430="","X",(IFERROR(ROUND((L430*K430/113)+J430-$AO$4,0),"X")))</f>
        <v>33</v>
      </c>
      <c r="N430" s="121" t="n">
        <v>1</v>
      </c>
      <c r="O430" s="95" t="n">
        <v>19</v>
      </c>
      <c r="P430" s="23"/>
      <c r="Q430" s="122"/>
      <c r="R430" s="122"/>
      <c r="S430" s="122"/>
      <c r="T430" s="122"/>
      <c r="U430" s="122"/>
      <c r="V430" s="122"/>
      <c r="W430" s="122"/>
      <c r="X430" s="122"/>
      <c r="Y430" s="122"/>
      <c r="Z430" s="15"/>
      <c r="AA430" s="18" t="n">
        <f aca="false">SUM(Q430:Y430)</f>
        <v>0</v>
      </c>
      <c r="AB430" s="15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5"/>
      <c r="AM430" s="18" t="n">
        <f aca="false">SUM(AC430:AK430)</f>
        <v>0</v>
      </c>
      <c r="AN430" s="23"/>
      <c r="AO430" s="123" t="n">
        <f aca="false">AM430+AA430</f>
        <v>0</v>
      </c>
    </row>
    <row r="431" customFormat="false" ht="17" hidden="false" customHeight="true" outlineLevel="0" collapsed="false">
      <c r="A431" s="137"/>
      <c r="B431" s="133"/>
      <c r="E431" s="97"/>
      <c r="F431" s="98"/>
      <c r="G431" s="98"/>
      <c r="H431" s="98"/>
      <c r="I431" s="98"/>
      <c r="J431" s="98"/>
      <c r="K431" s="98"/>
      <c r="L431" s="98"/>
      <c r="M431" s="99" t="s">
        <v>19</v>
      </c>
      <c r="N431" s="99"/>
      <c r="O431" s="134"/>
      <c r="P431" s="51"/>
      <c r="Q431" s="124" t="n">
        <f aca="false">IFERROR($O430-Q$5,"")</f>
        <v>4</v>
      </c>
      <c r="R431" s="124" t="n">
        <f aca="false">IFERROR($O430-R$5,"")</f>
        <v>16</v>
      </c>
      <c r="S431" s="124" t="n">
        <f aca="false">IFERROR($O430-S$5,"")</f>
        <v>2</v>
      </c>
      <c r="T431" s="124" t="n">
        <f aca="false">IFERROR($O430-T$5,"")</f>
        <v>18</v>
      </c>
      <c r="U431" s="124" t="n">
        <f aca="false">IFERROR($O430-U$5,"")</f>
        <v>6</v>
      </c>
      <c r="V431" s="124" t="n">
        <f aca="false">IFERROR($O430-V$5,"")</f>
        <v>8</v>
      </c>
      <c r="W431" s="124" t="n">
        <f aca="false">IFERROR($O430-W$5,"")</f>
        <v>12</v>
      </c>
      <c r="X431" s="124" t="n">
        <f aca="false">IFERROR($O430-X$5,"")</f>
        <v>14</v>
      </c>
      <c r="Y431" s="124" t="n">
        <f aca="false">IFERROR($O430-Y$5,"")</f>
        <v>10</v>
      </c>
      <c r="Z431" s="124"/>
      <c r="AA431" s="124"/>
      <c r="AB431" s="124"/>
      <c r="AC431" s="124" t="n">
        <f aca="false">IFERROR($O430-AC$5,"")</f>
        <v>3</v>
      </c>
      <c r="AD431" s="124" t="n">
        <f aca="false">IFERROR($O430-AD$5,"")</f>
        <v>15</v>
      </c>
      <c r="AE431" s="124" t="n">
        <f aca="false">IFERROR($O430-AE$5,"")</f>
        <v>1</v>
      </c>
      <c r="AF431" s="124" t="n">
        <f aca="false">IFERROR($O430-AF$5,"")</f>
        <v>17</v>
      </c>
      <c r="AG431" s="124" t="n">
        <f aca="false">IFERROR($O430-AG$5,"")</f>
        <v>5</v>
      </c>
      <c r="AH431" s="124" t="n">
        <f aca="false">IFERROR($O430-AH$5,"")</f>
        <v>7</v>
      </c>
      <c r="AI431" s="124" t="n">
        <f aca="false">IFERROR($O430-AI$5,"")</f>
        <v>11</v>
      </c>
      <c r="AJ431" s="124" t="n">
        <f aca="false">IFERROR($O430-AJ$5,"")</f>
        <v>13</v>
      </c>
      <c r="AK431" s="124" t="n">
        <f aca="false">IFERROR($O430-AK$5,"")</f>
        <v>9</v>
      </c>
      <c r="AL431" s="125"/>
      <c r="AM431" s="124"/>
      <c r="AN431" s="51"/>
      <c r="AO431" s="51"/>
    </row>
    <row r="432" customFormat="false" ht="17" hidden="false" customHeight="true" outlineLevel="0" collapsed="false">
      <c r="A432" s="137"/>
      <c r="B432" s="133"/>
      <c r="E432" s="97"/>
      <c r="F432" s="98"/>
      <c r="G432" s="98"/>
      <c r="H432" s="98"/>
      <c r="I432" s="98"/>
      <c r="J432" s="98"/>
      <c r="K432" s="98"/>
      <c r="L432" s="98"/>
      <c r="M432" s="126" t="s">
        <v>32</v>
      </c>
      <c r="N432" s="126"/>
      <c r="O432" s="127" t="s">
        <v>33</v>
      </c>
      <c r="P432" s="51"/>
      <c r="Q432" s="124" t="n">
        <f aca="false">IF(Q431="","",IF(Q431&lt;0,0,IF(Q431&lt;18,1,IF(Q431&lt;36,2,3))))</f>
        <v>1</v>
      </c>
      <c r="R432" s="124" t="n">
        <f aca="false">IF(R431="","",IF(R431&lt;0,0,IF(R431&lt;18,1,IF(R431&lt;36,2,3))))</f>
        <v>1</v>
      </c>
      <c r="S432" s="124" t="n">
        <f aca="false">IF(S431="","",IF(S431&lt;0,0,IF(S431&lt;18,1,IF(S431&lt;36,2,3))))</f>
        <v>1</v>
      </c>
      <c r="T432" s="124" t="n">
        <f aca="false">IF(T431="","",IF(T431&lt;0,0,IF(T431&lt;18,1,IF(T431&lt;36,2,3))))</f>
        <v>2</v>
      </c>
      <c r="U432" s="124" t="n">
        <f aca="false">IF(U431="","",IF(U431&lt;0,0,IF(U431&lt;18,1,IF(U431&lt;36,2,3))))</f>
        <v>1</v>
      </c>
      <c r="V432" s="124" t="n">
        <f aca="false">IF(V431="","",IF(V431&lt;0,0,IF(V431&lt;18,1,IF(V431&lt;36,2,3))))</f>
        <v>1</v>
      </c>
      <c r="W432" s="124" t="n">
        <f aca="false">IF(W431="","",IF(W431&lt;0,0,IF(W431&lt;18,1,IF(W431&lt;36,2,3))))</f>
        <v>1</v>
      </c>
      <c r="X432" s="124" t="n">
        <f aca="false">IF(X431="","",IF(X431&lt;0,0,IF(X431&lt;18,1,IF(X431&lt;36,2,3))))</f>
        <v>1</v>
      </c>
      <c r="Y432" s="124" t="n">
        <f aca="false">IF(Y431="","",IF(Y431&lt;0,0,IF(Y431&lt;18,1,IF(Y431&lt;36,2,3))))</f>
        <v>1</v>
      </c>
      <c r="Z432" s="124"/>
      <c r="AA432" s="124"/>
      <c r="AB432" s="124"/>
      <c r="AC432" s="124" t="n">
        <f aca="false">IF(AC431="","",IF(AC431&lt;0,0,IF(AC431&lt;18,1,IF(AC431&lt;36,2,3))))</f>
        <v>1</v>
      </c>
      <c r="AD432" s="124" t="n">
        <f aca="false">IF(AD431="","",IF(AD431&lt;0,0,IF(AD431&lt;18,1,IF(AD431&lt;36,2,3))))</f>
        <v>1</v>
      </c>
      <c r="AE432" s="124" t="n">
        <f aca="false">IF(AE431="","",IF(AE431&lt;0,0,IF(AE431&lt;18,1,IF(AE431&lt;36,2,3))))</f>
        <v>1</v>
      </c>
      <c r="AF432" s="124" t="n">
        <f aca="false">IF(AF431="","",IF(AF431&lt;0,0,IF(AF431&lt;18,1,IF(AF431&lt;36,2,3))))</f>
        <v>1</v>
      </c>
      <c r="AG432" s="124" t="n">
        <f aca="false">IF(AG431="","",IF(AG431&lt;0,0,IF(AG431&lt;18,1,IF(AG431&lt;36,2,3))))</f>
        <v>1</v>
      </c>
      <c r="AH432" s="124" t="n">
        <f aca="false">IF(AH431="","",IF(AH431&lt;0,0,IF(AH431&lt;18,1,IF(AH431&lt;36,2,3))))</f>
        <v>1</v>
      </c>
      <c r="AI432" s="124" t="n">
        <f aca="false">IF(AI431="","",IF(AI431&lt;0,0,IF(AI431&lt;18,1,IF(AI431&lt;36,2,3))))</f>
        <v>1</v>
      </c>
      <c r="AJ432" s="124" t="n">
        <f aca="false">IF(AJ431="","",IF(AJ431&lt;0,0,IF(AJ431&lt;18,1,IF(AJ431&lt;36,2,3))))</f>
        <v>1</v>
      </c>
      <c r="AK432" s="124" t="n">
        <f aca="false">IF(AK431="","",IF(AK431&lt;0,0,IF(AK431&lt;18,1,IF(AK431&lt;36,2,3))))</f>
        <v>1</v>
      </c>
      <c r="AL432" s="125"/>
      <c r="AM432" s="124"/>
      <c r="AN432" s="51"/>
      <c r="AO432" s="128" t="s">
        <v>34</v>
      </c>
    </row>
    <row r="433" customFormat="false" ht="17" hidden="false" customHeight="true" outlineLevel="0" collapsed="false">
      <c r="A433" s="137"/>
      <c r="B433" s="133"/>
      <c r="E433" s="97"/>
      <c r="F433" s="98"/>
      <c r="G433" s="98"/>
      <c r="H433" s="98"/>
      <c r="I433" s="98"/>
      <c r="J433" s="98"/>
      <c r="K433" s="98"/>
      <c r="L433" s="98"/>
      <c r="M433" s="129"/>
      <c r="N433" s="130" t="s">
        <v>35</v>
      </c>
      <c r="O433" s="92" t="s">
        <v>36</v>
      </c>
      <c r="P433" s="51"/>
      <c r="Q433" s="111" t="str">
        <f aca="false">IFERROR(IF((Q$4-Q430+2+Q432)&lt;0,0,IF(Q430="","",(Q$4-Q430+2+Q432))),"")</f>
        <v/>
      </c>
      <c r="R433" s="111" t="str">
        <f aca="false">IFERROR(IF((R$4-R430+2+R432)&lt;0,0,IF(R430="","",(R$4-R430+2+R432))),"")</f>
        <v/>
      </c>
      <c r="S433" s="111" t="str">
        <f aca="false">IFERROR(IF((S$4-S430+2+S432)&lt;0,0,IF(S430="","",(S$4-S430+2+S432))),"")</f>
        <v/>
      </c>
      <c r="T433" s="111" t="str">
        <f aca="false">IFERROR(IF((T$4-T430+2+T432)&lt;0,0,IF(T430="","",(T$4-T430+2+T432))),"")</f>
        <v/>
      </c>
      <c r="U433" s="111" t="str">
        <f aca="false">IFERROR(IF((U$4-U430+2+U432)&lt;0,0,IF(U430="","",(U$4-U430+2+U432))),"")</f>
        <v/>
      </c>
      <c r="V433" s="111" t="str">
        <f aca="false">IFERROR(IF((V$4-V430+2+V432)&lt;0,0,IF(V430="","",(V$4-V430+2+V432))),"")</f>
        <v/>
      </c>
      <c r="W433" s="111" t="str">
        <f aca="false">IFERROR(IF((W$4-W430+2+W432)&lt;0,0,IF(W430="","",(W$4-W430+2+W432))),"")</f>
        <v/>
      </c>
      <c r="X433" s="111" t="str">
        <f aca="false">IFERROR(IF((X$4-X430+2+X432)&lt;0,0,IF(X430="","",(X$4-X430+2+X432))),"")</f>
        <v/>
      </c>
      <c r="Y433" s="111" t="str">
        <f aca="false">IFERROR(IF((Y$4-Y430+2+Y432)&lt;0,0,IF(Y430="","",(Y$4-Y430+2+Y432))),"")</f>
        <v/>
      </c>
      <c r="Z433" s="124"/>
      <c r="AA433" s="18" t="n">
        <f aca="false">SUM(Q433:Y433)</f>
        <v>0</v>
      </c>
      <c r="AB433" s="124"/>
      <c r="AC433" s="111" t="str">
        <f aca="false">IFERROR(IF((AC$4-AC430+2+AC432)&lt;0,0,IF(AC430="","",(AC$4-AC430+2+AC432))),"")</f>
        <v/>
      </c>
      <c r="AD433" s="111" t="str">
        <f aca="false">IFERROR(IF((AD$4-AD430+2+AD432)&lt;0,0,IF(AD430="","",(AD$4-AD430+2+AD432))),"")</f>
        <v/>
      </c>
      <c r="AE433" s="111" t="str">
        <f aca="false">IFERROR(IF((AE$4-AE430+2+AE432)&lt;0,0,IF(AE430="","",(AE$4-AE430+2+AE432))),"")</f>
        <v/>
      </c>
      <c r="AF433" s="111" t="str">
        <f aca="false">IFERROR(IF((AF$4-AF430+2+AF432)&lt;0,0,IF(AF430="","",(AF$4-AF430+2+AF432))),"")</f>
        <v/>
      </c>
      <c r="AG433" s="111" t="str">
        <f aca="false">IFERROR(IF((AG$4-AG430+2+AG432)&lt;0,0,IF(AG430="","",(AG$4-AG430+2+AG432))),"")</f>
        <v/>
      </c>
      <c r="AH433" s="111" t="str">
        <f aca="false">IFERROR(IF((AH$4-AH430+2+AH432)&lt;0,0,IF(AH430="","",(AH$4-AH430+2+AH432))),"")</f>
        <v/>
      </c>
      <c r="AI433" s="111" t="str">
        <f aca="false">IFERROR(IF((AI$4-AI430+2+AI432)&lt;0,0,IF(AI430="","",(AI$4-AI430+2+AI432))),"")</f>
        <v/>
      </c>
      <c r="AJ433" s="111" t="str">
        <f aca="false">IFERROR(IF((AJ$4-AJ430+2+AJ432)&lt;0,0,IF(AJ430="","",(AJ$4-AJ430+2+AJ432))),"")</f>
        <v/>
      </c>
      <c r="AK433" s="111" t="str">
        <f aca="false">IFERROR(IF((AK$4-AK430+2+AK432)&lt;0,0,IF(AK430="","",(AK$4-AK430+2+AK432))),"")</f>
        <v/>
      </c>
      <c r="AL433" s="125"/>
      <c r="AM433" s="18" t="n">
        <f aca="false">SUM(AC433:AK433)</f>
        <v>0</v>
      </c>
      <c r="AN433" s="51"/>
      <c r="AO433" s="131" t="n">
        <f aca="false">SUM(AA433,AM433)</f>
        <v>0</v>
      </c>
    </row>
    <row r="434" customFormat="false" ht="17" hidden="false" customHeight="true" outlineLevel="0" collapsed="false">
      <c r="A434" s="137"/>
      <c r="B434" s="133"/>
    </row>
    <row r="435" customFormat="false" ht="17" hidden="false" customHeight="true" outlineLevel="0" collapsed="false">
      <c r="A435" s="137"/>
      <c r="B435" s="133"/>
      <c r="D435" s="113" t="s">
        <v>26</v>
      </c>
      <c r="E435" s="85"/>
      <c r="F435" s="86"/>
      <c r="G435" s="87" t="s">
        <v>24</v>
      </c>
      <c r="H435" s="87" t="s">
        <v>9</v>
      </c>
      <c r="I435" s="87" t="s">
        <v>10</v>
      </c>
      <c r="J435" s="87" t="s">
        <v>11</v>
      </c>
      <c r="K435" s="87" t="s">
        <v>12</v>
      </c>
      <c r="L435" s="88" t="s">
        <v>13</v>
      </c>
      <c r="M435" s="88" t="s">
        <v>14</v>
      </c>
      <c r="N435" s="88" t="s">
        <v>27</v>
      </c>
      <c r="O435" s="88" t="s">
        <v>28</v>
      </c>
      <c r="P435" s="114"/>
      <c r="Q435" s="115" t="n">
        <v>1</v>
      </c>
      <c r="R435" s="115" t="n">
        <v>2</v>
      </c>
      <c r="S435" s="115" t="n">
        <v>3</v>
      </c>
      <c r="T435" s="115" t="n">
        <v>4</v>
      </c>
      <c r="U435" s="115" t="n">
        <v>5</v>
      </c>
      <c r="V435" s="115" t="n">
        <v>6</v>
      </c>
      <c r="W435" s="115" t="n">
        <v>7</v>
      </c>
      <c r="X435" s="115" t="n">
        <v>8</v>
      </c>
      <c r="Y435" s="115" t="n">
        <v>9</v>
      </c>
      <c r="Z435" s="114"/>
      <c r="AA435" s="115" t="s">
        <v>1</v>
      </c>
      <c r="AB435" s="114"/>
      <c r="AC435" s="115" t="n">
        <v>10</v>
      </c>
      <c r="AD435" s="115" t="n">
        <v>11</v>
      </c>
      <c r="AE435" s="115" t="n">
        <v>12</v>
      </c>
      <c r="AF435" s="115" t="n">
        <v>13</v>
      </c>
      <c r="AG435" s="115" t="n">
        <v>14</v>
      </c>
      <c r="AH435" s="115" t="n">
        <v>15</v>
      </c>
      <c r="AI435" s="115" t="n">
        <v>16</v>
      </c>
      <c r="AJ435" s="115" t="n">
        <v>17</v>
      </c>
      <c r="AK435" s="115" t="n">
        <v>18</v>
      </c>
      <c r="AL435" s="30"/>
      <c r="AM435" s="115" t="s">
        <v>2</v>
      </c>
      <c r="AN435" s="32"/>
      <c r="AO435" s="116" t="s">
        <v>29</v>
      </c>
    </row>
    <row r="436" customFormat="false" ht="17" hidden="false" customHeight="true" outlineLevel="0" collapsed="false">
      <c r="A436" s="132" t="s">
        <v>107</v>
      </c>
      <c r="B436" s="133" t="n">
        <v>17</v>
      </c>
      <c r="D436" s="132" t="s">
        <v>107</v>
      </c>
      <c r="E436" s="90"/>
      <c r="F436" s="91"/>
      <c r="G436" s="120"/>
      <c r="H436" s="92" t="s">
        <v>31</v>
      </c>
      <c r="I436" s="92" t="s">
        <v>18</v>
      </c>
      <c r="J436" s="92" t="n">
        <v>72</v>
      </c>
      <c r="K436" s="92" t="n">
        <v>140</v>
      </c>
      <c r="L436" s="120" t="n">
        <v>12</v>
      </c>
      <c r="M436" s="94" t="n">
        <f aca="false">IF(L436="","X",(IFERROR(ROUND((L436*K436/113)+J436-$AO$4,0),"X")))</f>
        <v>33</v>
      </c>
      <c r="N436" s="121" t="n">
        <v>1</v>
      </c>
      <c r="O436" s="95" t="n">
        <v>17</v>
      </c>
      <c r="P436" s="23"/>
      <c r="Q436" s="122"/>
      <c r="R436" s="122"/>
      <c r="S436" s="122"/>
      <c r="T436" s="122"/>
      <c r="U436" s="122"/>
      <c r="V436" s="122"/>
      <c r="W436" s="122"/>
      <c r="X436" s="122"/>
      <c r="Y436" s="122"/>
      <c r="Z436" s="15"/>
      <c r="AA436" s="18" t="n">
        <f aca="false">SUM(Q436:Y436)</f>
        <v>0</v>
      </c>
      <c r="AB436" s="15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5"/>
      <c r="AM436" s="18" t="n">
        <f aca="false">SUM(AC436:AK436)</f>
        <v>0</v>
      </c>
      <c r="AN436" s="23"/>
      <c r="AO436" s="123" t="n">
        <f aca="false">AM436+AA436</f>
        <v>0</v>
      </c>
    </row>
    <row r="437" customFormat="false" ht="17" hidden="false" customHeight="true" outlineLevel="0" collapsed="false">
      <c r="A437" s="132"/>
      <c r="B437" s="133"/>
      <c r="E437" s="97"/>
      <c r="F437" s="98"/>
      <c r="G437" s="98"/>
      <c r="H437" s="98"/>
      <c r="I437" s="98"/>
      <c r="J437" s="98"/>
      <c r="K437" s="98"/>
      <c r="L437" s="98"/>
      <c r="M437" s="99" t="s">
        <v>19</v>
      </c>
      <c r="N437" s="99"/>
      <c r="O437" s="134"/>
      <c r="P437" s="51"/>
      <c r="Q437" s="124" t="n">
        <f aca="false">IFERROR($O436-Q$5,"")</f>
        <v>2</v>
      </c>
      <c r="R437" s="124" t="n">
        <f aca="false">IFERROR($O436-R$5,"")</f>
        <v>14</v>
      </c>
      <c r="S437" s="124" t="n">
        <f aca="false">IFERROR($O436-S$5,"")</f>
        <v>0</v>
      </c>
      <c r="T437" s="124" t="n">
        <f aca="false">IFERROR($O436-T$5,"")</f>
        <v>16</v>
      </c>
      <c r="U437" s="124" t="n">
        <f aca="false">IFERROR($O436-U$5,"")</f>
        <v>4</v>
      </c>
      <c r="V437" s="124" t="n">
        <f aca="false">IFERROR($O436-V$5,"")</f>
        <v>6</v>
      </c>
      <c r="W437" s="124" t="n">
        <f aca="false">IFERROR($O436-W$5,"")</f>
        <v>10</v>
      </c>
      <c r="X437" s="124" t="n">
        <f aca="false">IFERROR($O436-X$5,"")</f>
        <v>12</v>
      </c>
      <c r="Y437" s="124" t="n">
        <f aca="false">IFERROR($O436-Y$5,"")</f>
        <v>8</v>
      </c>
      <c r="Z437" s="124"/>
      <c r="AA437" s="124"/>
      <c r="AB437" s="124"/>
      <c r="AC437" s="124" t="n">
        <f aca="false">IFERROR($O436-AC$5,"")</f>
        <v>1</v>
      </c>
      <c r="AD437" s="124" t="n">
        <f aca="false">IFERROR($O436-AD$5,"")</f>
        <v>13</v>
      </c>
      <c r="AE437" s="124" t="n">
        <f aca="false">IFERROR($O436-AE$5,"")</f>
        <v>-1</v>
      </c>
      <c r="AF437" s="124" t="n">
        <f aca="false">IFERROR($O436-AF$5,"")</f>
        <v>15</v>
      </c>
      <c r="AG437" s="124" t="n">
        <f aca="false">IFERROR($O436-AG$5,"")</f>
        <v>3</v>
      </c>
      <c r="AH437" s="124" t="n">
        <f aca="false">IFERROR($O436-AH$5,"")</f>
        <v>5</v>
      </c>
      <c r="AI437" s="124" t="n">
        <f aca="false">IFERROR($O436-AI$5,"")</f>
        <v>9</v>
      </c>
      <c r="AJ437" s="124" t="n">
        <f aca="false">IFERROR($O436-AJ$5,"")</f>
        <v>11</v>
      </c>
      <c r="AK437" s="124" t="n">
        <f aca="false">IFERROR($O436-AK$5,"")</f>
        <v>7</v>
      </c>
      <c r="AL437" s="125"/>
      <c r="AM437" s="124"/>
      <c r="AN437" s="51"/>
      <c r="AO437" s="51"/>
    </row>
    <row r="438" customFormat="false" ht="17" hidden="false" customHeight="true" outlineLevel="0" collapsed="false">
      <c r="A438" s="132"/>
      <c r="B438" s="133"/>
      <c r="E438" s="97"/>
      <c r="F438" s="98"/>
      <c r="G438" s="98"/>
      <c r="H438" s="98"/>
      <c r="I438" s="98"/>
      <c r="J438" s="98"/>
      <c r="K438" s="98"/>
      <c r="L438" s="98"/>
      <c r="M438" s="126" t="s">
        <v>32</v>
      </c>
      <c r="N438" s="126"/>
      <c r="O438" s="127" t="s">
        <v>33</v>
      </c>
      <c r="P438" s="51"/>
      <c r="Q438" s="124" t="n">
        <f aca="false">IF(Q437="","",IF(Q437&lt;0,0,IF(Q437&lt;18,1,IF(Q437&lt;36,2,3))))</f>
        <v>1</v>
      </c>
      <c r="R438" s="124" t="n">
        <f aca="false">IF(R437="","",IF(R437&lt;0,0,IF(R437&lt;18,1,IF(R437&lt;36,2,3))))</f>
        <v>1</v>
      </c>
      <c r="S438" s="124" t="n">
        <f aca="false">IF(S437="","",IF(S437&lt;0,0,IF(S437&lt;18,1,IF(S437&lt;36,2,3))))</f>
        <v>1</v>
      </c>
      <c r="T438" s="124" t="n">
        <f aca="false">IF(T437="","",IF(T437&lt;0,0,IF(T437&lt;18,1,IF(T437&lt;36,2,3))))</f>
        <v>1</v>
      </c>
      <c r="U438" s="124" t="n">
        <f aca="false">IF(U437="","",IF(U437&lt;0,0,IF(U437&lt;18,1,IF(U437&lt;36,2,3))))</f>
        <v>1</v>
      </c>
      <c r="V438" s="124" t="n">
        <f aca="false">IF(V437="","",IF(V437&lt;0,0,IF(V437&lt;18,1,IF(V437&lt;36,2,3))))</f>
        <v>1</v>
      </c>
      <c r="W438" s="124" t="n">
        <f aca="false">IF(W437="","",IF(W437&lt;0,0,IF(W437&lt;18,1,IF(W437&lt;36,2,3))))</f>
        <v>1</v>
      </c>
      <c r="X438" s="124" t="n">
        <f aca="false">IF(X437="","",IF(X437&lt;0,0,IF(X437&lt;18,1,IF(X437&lt;36,2,3))))</f>
        <v>1</v>
      </c>
      <c r="Y438" s="124" t="n">
        <f aca="false">IF(Y437="","",IF(Y437&lt;0,0,IF(Y437&lt;18,1,IF(Y437&lt;36,2,3))))</f>
        <v>1</v>
      </c>
      <c r="Z438" s="124"/>
      <c r="AA438" s="124"/>
      <c r="AB438" s="124"/>
      <c r="AC438" s="124" t="n">
        <f aca="false">IF(AC437="","",IF(AC437&lt;0,0,IF(AC437&lt;18,1,IF(AC437&lt;36,2,3))))</f>
        <v>1</v>
      </c>
      <c r="AD438" s="124" t="n">
        <f aca="false">IF(AD437="","",IF(AD437&lt;0,0,IF(AD437&lt;18,1,IF(AD437&lt;36,2,3))))</f>
        <v>1</v>
      </c>
      <c r="AE438" s="124" t="n">
        <f aca="false">IF(AE437="","",IF(AE437&lt;0,0,IF(AE437&lt;18,1,IF(AE437&lt;36,2,3))))</f>
        <v>0</v>
      </c>
      <c r="AF438" s="124" t="n">
        <f aca="false">IF(AF437="","",IF(AF437&lt;0,0,IF(AF437&lt;18,1,IF(AF437&lt;36,2,3))))</f>
        <v>1</v>
      </c>
      <c r="AG438" s="124" t="n">
        <f aca="false">IF(AG437="","",IF(AG437&lt;0,0,IF(AG437&lt;18,1,IF(AG437&lt;36,2,3))))</f>
        <v>1</v>
      </c>
      <c r="AH438" s="124" t="n">
        <f aca="false">IF(AH437="","",IF(AH437&lt;0,0,IF(AH437&lt;18,1,IF(AH437&lt;36,2,3))))</f>
        <v>1</v>
      </c>
      <c r="AI438" s="124" t="n">
        <f aca="false">IF(AI437="","",IF(AI437&lt;0,0,IF(AI437&lt;18,1,IF(AI437&lt;36,2,3))))</f>
        <v>1</v>
      </c>
      <c r="AJ438" s="124" t="n">
        <f aca="false">IF(AJ437="","",IF(AJ437&lt;0,0,IF(AJ437&lt;18,1,IF(AJ437&lt;36,2,3))))</f>
        <v>1</v>
      </c>
      <c r="AK438" s="124" t="n">
        <f aca="false">IF(AK437="","",IF(AK437&lt;0,0,IF(AK437&lt;18,1,IF(AK437&lt;36,2,3))))</f>
        <v>1</v>
      </c>
      <c r="AL438" s="125"/>
      <c r="AM438" s="124"/>
      <c r="AN438" s="51"/>
      <c r="AO438" s="128" t="s">
        <v>34</v>
      </c>
    </row>
    <row r="439" customFormat="false" ht="17" hidden="false" customHeight="true" outlineLevel="0" collapsed="false">
      <c r="A439" s="132"/>
      <c r="B439" s="133"/>
      <c r="E439" s="97"/>
      <c r="F439" s="98"/>
      <c r="G439" s="98"/>
      <c r="H439" s="98"/>
      <c r="I439" s="98"/>
      <c r="J439" s="98"/>
      <c r="K439" s="98"/>
      <c r="L439" s="98"/>
      <c r="M439" s="129"/>
      <c r="N439" s="130" t="s">
        <v>35</v>
      </c>
      <c r="O439" s="92" t="s">
        <v>36</v>
      </c>
      <c r="P439" s="51"/>
      <c r="Q439" s="111" t="str">
        <f aca="false">IFERROR(IF((Q$4-Q436+2+Q438)&lt;0,0,IF(Q436="","",(Q$4-Q436+2+Q438))),"")</f>
        <v/>
      </c>
      <c r="R439" s="111" t="str">
        <f aca="false">IFERROR(IF((R$4-R436+2+R438)&lt;0,0,IF(R436="","",(R$4-R436+2+R438))),"")</f>
        <v/>
      </c>
      <c r="S439" s="111" t="str">
        <f aca="false">IFERROR(IF((S$4-S436+2+S438)&lt;0,0,IF(S436="","",(S$4-S436+2+S438))),"")</f>
        <v/>
      </c>
      <c r="T439" s="111" t="str">
        <f aca="false">IFERROR(IF((T$4-T436+2+T438)&lt;0,0,IF(T436="","",(T$4-T436+2+T438))),"")</f>
        <v/>
      </c>
      <c r="U439" s="111" t="str">
        <f aca="false">IFERROR(IF((U$4-U436+2+U438)&lt;0,0,IF(U436="","",(U$4-U436+2+U438))),"")</f>
        <v/>
      </c>
      <c r="V439" s="111" t="str">
        <f aca="false">IFERROR(IF((V$4-V436+2+V438)&lt;0,0,IF(V436="","",(V$4-V436+2+V438))),"")</f>
        <v/>
      </c>
      <c r="W439" s="111" t="str">
        <f aca="false">IFERROR(IF((W$4-W436+2+W438)&lt;0,0,IF(W436="","",(W$4-W436+2+W438))),"")</f>
        <v/>
      </c>
      <c r="X439" s="111" t="str">
        <f aca="false">IFERROR(IF((X$4-X436+2+X438)&lt;0,0,IF(X436="","",(X$4-X436+2+X438))),"")</f>
        <v/>
      </c>
      <c r="Y439" s="111" t="str">
        <f aca="false">IFERROR(IF((Y$4-Y436+2+Y438)&lt;0,0,IF(Y436="","",(Y$4-Y436+2+Y438))),"")</f>
        <v/>
      </c>
      <c r="Z439" s="124"/>
      <c r="AA439" s="18" t="n">
        <f aca="false">SUM(Q439:Y439)</f>
        <v>0</v>
      </c>
      <c r="AB439" s="124"/>
      <c r="AC439" s="111" t="str">
        <f aca="false">IFERROR(IF((AC$4-AC436+2+AC438)&lt;0,0,IF(AC436="","",(AC$4-AC436+2+AC438))),"")</f>
        <v/>
      </c>
      <c r="AD439" s="111" t="str">
        <f aca="false">IFERROR(IF((AD$4-AD436+2+AD438)&lt;0,0,IF(AD436="","",(AD$4-AD436+2+AD438))),"")</f>
        <v/>
      </c>
      <c r="AE439" s="111" t="str">
        <f aca="false">IFERROR(IF((AE$4-AE436+2+AE438)&lt;0,0,IF(AE436="","",(AE$4-AE436+2+AE438))),"")</f>
        <v/>
      </c>
      <c r="AF439" s="111" t="str">
        <f aca="false">IFERROR(IF((AF$4-AF436+2+AF438)&lt;0,0,IF(AF436="","",(AF$4-AF436+2+AF438))),"")</f>
        <v/>
      </c>
      <c r="AG439" s="111" t="str">
        <f aca="false">IFERROR(IF((AG$4-AG436+2+AG438)&lt;0,0,IF(AG436="","",(AG$4-AG436+2+AG438))),"")</f>
        <v/>
      </c>
      <c r="AH439" s="111" t="str">
        <f aca="false">IFERROR(IF((AH$4-AH436+2+AH438)&lt;0,0,IF(AH436="","",(AH$4-AH436+2+AH438))),"")</f>
        <v/>
      </c>
      <c r="AI439" s="111" t="str">
        <f aca="false">IFERROR(IF((AI$4-AI436+2+AI438)&lt;0,0,IF(AI436="","",(AI$4-AI436+2+AI438))),"")</f>
        <v/>
      </c>
      <c r="AJ439" s="111" t="str">
        <f aca="false">IFERROR(IF((AJ$4-AJ436+2+AJ438)&lt;0,0,IF(AJ436="","",(AJ$4-AJ436+2+AJ438))),"")</f>
        <v/>
      </c>
      <c r="AK439" s="111" t="str">
        <f aca="false">IFERROR(IF((AK$4-AK436+2+AK438)&lt;0,0,IF(AK436="","",(AK$4-AK436+2+AK438))),"")</f>
        <v/>
      </c>
      <c r="AL439" s="125"/>
      <c r="AM439" s="18" t="n">
        <f aca="false">SUM(AC439:AK439)</f>
        <v>0</v>
      </c>
      <c r="AN439" s="51"/>
      <c r="AO439" s="131" t="n">
        <f aca="false">SUM(AA439,AM439)</f>
        <v>0</v>
      </c>
    </row>
    <row r="440" customFormat="false" ht="17" hidden="false" customHeight="true" outlineLevel="0" collapsed="false">
      <c r="A440" s="132"/>
      <c r="B440" s="133"/>
    </row>
    <row r="441" customFormat="false" ht="17" hidden="false" customHeight="true" outlineLevel="0" collapsed="false">
      <c r="A441" s="132"/>
      <c r="B441" s="133"/>
      <c r="D441" s="113" t="s">
        <v>26</v>
      </c>
      <c r="E441" s="85"/>
      <c r="F441" s="86"/>
      <c r="G441" s="87" t="s">
        <v>24</v>
      </c>
      <c r="H441" s="87" t="s">
        <v>9</v>
      </c>
      <c r="I441" s="87" t="s">
        <v>10</v>
      </c>
      <c r="J441" s="87" t="s">
        <v>11</v>
      </c>
      <c r="K441" s="87" t="s">
        <v>12</v>
      </c>
      <c r="L441" s="88" t="s">
        <v>13</v>
      </c>
      <c r="M441" s="88" t="s">
        <v>14</v>
      </c>
      <c r="N441" s="88" t="s">
        <v>27</v>
      </c>
      <c r="O441" s="88" t="s">
        <v>28</v>
      </c>
      <c r="P441" s="114"/>
      <c r="Q441" s="115" t="n">
        <v>1</v>
      </c>
      <c r="R441" s="115" t="n">
        <v>2</v>
      </c>
      <c r="S441" s="115" t="n">
        <v>3</v>
      </c>
      <c r="T441" s="115" t="n">
        <v>4</v>
      </c>
      <c r="U441" s="115" t="n">
        <v>5</v>
      </c>
      <c r="V441" s="115" t="n">
        <v>6</v>
      </c>
      <c r="W441" s="115" t="n">
        <v>7</v>
      </c>
      <c r="X441" s="115" t="n">
        <v>8</v>
      </c>
      <c r="Y441" s="115" t="n">
        <v>9</v>
      </c>
      <c r="Z441" s="114"/>
      <c r="AA441" s="115" t="s">
        <v>1</v>
      </c>
      <c r="AB441" s="114"/>
      <c r="AC441" s="115" t="n">
        <v>10</v>
      </c>
      <c r="AD441" s="115" t="n">
        <v>11</v>
      </c>
      <c r="AE441" s="115" t="n">
        <v>12</v>
      </c>
      <c r="AF441" s="115" t="n">
        <v>13</v>
      </c>
      <c r="AG441" s="115" t="n">
        <v>14</v>
      </c>
      <c r="AH441" s="115" t="n">
        <v>15</v>
      </c>
      <c r="AI441" s="115" t="n">
        <v>16</v>
      </c>
      <c r="AJ441" s="115" t="n">
        <v>17</v>
      </c>
      <c r="AK441" s="115" t="n">
        <v>18</v>
      </c>
      <c r="AL441" s="30"/>
      <c r="AM441" s="115" t="s">
        <v>2</v>
      </c>
      <c r="AN441" s="32"/>
      <c r="AO441" s="116" t="s">
        <v>29</v>
      </c>
    </row>
    <row r="442" customFormat="false" ht="17" hidden="false" customHeight="true" outlineLevel="0" collapsed="false">
      <c r="A442" s="135" t="s">
        <v>108</v>
      </c>
      <c r="B442" s="133" t="n">
        <v>35</v>
      </c>
      <c r="D442" s="135" t="s">
        <v>108</v>
      </c>
      <c r="E442" s="90"/>
      <c r="F442" s="91"/>
      <c r="G442" s="120"/>
      <c r="H442" s="92" t="s">
        <v>31</v>
      </c>
      <c r="I442" s="92" t="s">
        <v>18</v>
      </c>
      <c r="J442" s="92" t="n">
        <v>72</v>
      </c>
      <c r="K442" s="92" t="n">
        <v>140</v>
      </c>
      <c r="L442" s="120" t="n">
        <v>12</v>
      </c>
      <c r="M442" s="94" t="n">
        <f aca="false">IF(L442="","X",(IFERROR(ROUND((L442*K442/113)+J442-$AO$4,0),"X")))</f>
        <v>33</v>
      </c>
      <c r="N442" s="121" t="n">
        <v>1</v>
      </c>
      <c r="O442" s="95" t="n">
        <v>35</v>
      </c>
      <c r="P442" s="23"/>
      <c r="Q442" s="122"/>
      <c r="R442" s="122"/>
      <c r="S442" s="122"/>
      <c r="T442" s="122"/>
      <c r="U442" s="122"/>
      <c r="V442" s="122"/>
      <c r="W442" s="122"/>
      <c r="X442" s="122"/>
      <c r="Y442" s="122"/>
      <c r="Z442" s="15"/>
      <c r="AA442" s="18" t="n">
        <f aca="false">SUM(Q442:Y442)</f>
        <v>0</v>
      </c>
      <c r="AB442" s="15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5"/>
      <c r="AM442" s="18" t="n">
        <f aca="false">SUM(AC442:AK442)</f>
        <v>0</v>
      </c>
      <c r="AN442" s="23"/>
      <c r="AO442" s="123"/>
    </row>
    <row r="443" customFormat="false" ht="17" hidden="false" customHeight="true" outlineLevel="0" collapsed="false">
      <c r="A443" s="135"/>
      <c r="B443" s="133"/>
      <c r="E443" s="97"/>
      <c r="F443" s="98"/>
      <c r="G443" s="98"/>
      <c r="H443" s="98"/>
      <c r="I443" s="98"/>
      <c r="J443" s="98"/>
      <c r="K443" s="98"/>
      <c r="L443" s="98"/>
      <c r="M443" s="99" t="s">
        <v>19</v>
      </c>
      <c r="N443" s="99"/>
      <c r="O443" s="99"/>
      <c r="P443" s="51"/>
      <c r="Q443" s="124" t="n">
        <f aca="false">IFERROR($O442-Q$5,"")</f>
        <v>20</v>
      </c>
      <c r="R443" s="124" t="n">
        <f aca="false">IFERROR($O442-R$5,"")</f>
        <v>32</v>
      </c>
      <c r="S443" s="124" t="n">
        <f aca="false">IFERROR($O442-S$5,"")</f>
        <v>18</v>
      </c>
      <c r="T443" s="124" t="n">
        <f aca="false">IFERROR($O442-T$5,"")</f>
        <v>34</v>
      </c>
      <c r="U443" s="124" t="n">
        <f aca="false">IFERROR($O442-U$5,"")</f>
        <v>22</v>
      </c>
      <c r="V443" s="124" t="n">
        <f aca="false">IFERROR($O442-V$5,"")</f>
        <v>24</v>
      </c>
      <c r="W443" s="124" t="n">
        <f aca="false">IFERROR($O442-W$5,"")</f>
        <v>28</v>
      </c>
      <c r="X443" s="124" t="n">
        <f aca="false">IFERROR($O442-X$5,"")</f>
        <v>30</v>
      </c>
      <c r="Y443" s="124" t="n">
        <f aca="false">IFERROR($O442-Y$5,"")</f>
        <v>26</v>
      </c>
      <c r="Z443" s="124"/>
      <c r="AA443" s="124"/>
      <c r="AB443" s="124"/>
      <c r="AC443" s="124" t="n">
        <f aca="false">IFERROR($O442-AC$5,"")</f>
        <v>19</v>
      </c>
      <c r="AD443" s="124" t="n">
        <f aca="false">IFERROR($O442-AD$5,"")</f>
        <v>31</v>
      </c>
      <c r="AE443" s="124" t="n">
        <f aca="false">IFERROR($O442-AE$5,"")</f>
        <v>17</v>
      </c>
      <c r="AF443" s="124" t="n">
        <f aca="false">IFERROR($O442-AF$5,"")</f>
        <v>33</v>
      </c>
      <c r="AG443" s="124" t="n">
        <f aca="false">IFERROR($O442-AG$5,"")</f>
        <v>21</v>
      </c>
      <c r="AH443" s="124" t="n">
        <f aca="false">IFERROR($O442-AH$5,"")</f>
        <v>23</v>
      </c>
      <c r="AI443" s="124" t="n">
        <f aca="false">IFERROR($O442-AI$5,"")</f>
        <v>27</v>
      </c>
      <c r="AJ443" s="124" t="n">
        <f aca="false">IFERROR($O442-AJ$5,"")</f>
        <v>29</v>
      </c>
      <c r="AK443" s="124" t="n">
        <f aca="false">IFERROR($O442-AK$5,"")</f>
        <v>25</v>
      </c>
      <c r="AL443" s="125"/>
      <c r="AM443" s="124"/>
      <c r="AN443" s="51"/>
      <c r="AO443" s="51"/>
    </row>
    <row r="444" customFormat="false" ht="17" hidden="false" customHeight="true" outlineLevel="0" collapsed="false">
      <c r="A444" s="135"/>
      <c r="B444" s="133"/>
      <c r="E444" s="97"/>
      <c r="F444" s="98"/>
      <c r="G444" s="98"/>
      <c r="H444" s="98"/>
      <c r="I444" s="98"/>
      <c r="J444" s="98"/>
      <c r="K444" s="98"/>
      <c r="L444" s="98"/>
      <c r="M444" s="126" t="s">
        <v>32</v>
      </c>
      <c r="N444" s="126"/>
      <c r="O444" s="127" t="s">
        <v>33</v>
      </c>
      <c r="P444" s="51"/>
      <c r="Q444" s="124" t="n">
        <f aca="false">IF(Q443="","",IF(Q443&lt;0,0,IF(Q443&lt;18,1,IF(Q443&lt;36,2,3))))</f>
        <v>2</v>
      </c>
      <c r="R444" s="124" t="n">
        <f aca="false">IF(R443="","",IF(R443&lt;0,0,IF(R443&lt;18,1,IF(R443&lt;36,2,3))))</f>
        <v>2</v>
      </c>
      <c r="S444" s="124" t="n">
        <f aca="false">IF(S443="","",IF(S443&lt;0,0,IF(S443&lt;18,1,IF(S443&lt;36,2,3))))</f>
        <v>2</v>
      </c>
      <c r="T444" s="124" t="n">
        <f aca="false">IF(T443="","",IF(T443&lt;0,0,IF(T443&lt;18,1,IF(T443&lt;36,2,3))))</f>
        <v>2</v>
      </c>
      <c r="U444" s="124" t="n">
        <f aca="false">IF(U443="","",IF(U443&lt;0,0,IF(U443&lt;18,1,IF(U443&lt;36,2,3))))</f>
        <v>2</v>
      </c>
      <c r="V444" s="124" t="n">
        <f aca="false">IF(V443="","",IF(V443&lt;0,0,IF(V443&lt;18,1,IF(V443&lt;36,2,3))))</f>
        <v>2</v>
      </c>
      <c r="W444" s="124" t="n">
        <f aca="false">IF(W443="","",IF(W443&lt;0,0,IF(W443&lt;18,1,IF(W443&lt;36,2,3))))</f>
        <v>2</v>
      </c>
      <c r="X444" s="124" t="n">
        <f aca="false">IF(X443="","",IF(X443&lt;0,0,IF(X443&lt;18,1,IF(X443&lt;36,2,3))))</f>
        <v>2</v>
      </c>
      <c r="Y444" s="124" t="n">
        <f aca="false">IF(Y443="","",IF(Y443&lt;0,0,IF(Y443&lt;18,1,IF(Y443&lt;36,2,3))))</f>
        <v>2</v>
      </c>
      <c r="Z444" s="124"/>
      <c r="AA444" s="124"/>
      <c r="AB444" s="124"/>
      <c r="AC444" s="124" t="n">
        <f aca="false">IF(AC443="","",IF(AC443&lt;0,0,IF(AC443&lt;18,1,IF(AC443&lt;36,2,3))))</f>
        <v>2</v>
      </c>
      <c r="AD444" s="124" t="n">
        <f aca="false">IF(AD443="","",IF(AD443&lt;0,0,IF(AD443&lt;18,1,IF(AD443&lt;36,2,3))))</f>
        <v>2</v>
      </c>
      <c r="AE444" s="124" t="n">
        <f aca="false">IF(AE443="","",IF(AE443&lt;0,0,IF(AE443&lt;18,1,IF(AE443&lt;36,2,3))))</f>
        <v>1</v>
      </c>
      <c r="AF444" s="124" t="n">
        <f aca="false">IF(AF443="","",IF(AF443&lt;0,0,IF(AF443&lt;18,1,IF(AF443&lt;36,2,3))))</f>
        <v>2</v>
      </c>
      <c r="AG444" s="124" t="n">
        <f aca="false">IF(AG443="","",IF(AG443&lt;0,0,IF(AG443&lt;18,1,IF(AG443&lt;36,2,3))))</f>
        <v>2</v>
      </c>
      <c r="AH444" s="124" t="n">
        <f aca="false">IF(AH443="","",IF(AH443&lt;0,0,IF(AH443&lt;18,1,IF(AH443&lt;36,2,3))))</f>
        <v>2</v>
      </c>
      <c r="AI444" s="124" t="n">
        <f aca="false">IF(AI443="","",IF(AI443&lt;0,0,IF(AI443&lt;18,1,IF(AI443&lt;36,2,3))))</f>
        <v>2</v>
      </c>
      <c r="AJ444" s="124" t="n">
        <f aca="false">IF(AJ443="","",IF(AJ443&lt;0,0,IF(AJ443&lt;18,1,IF(AJ443&lt;36,2,3))))</f>
        <v>2</v>
      </c>
      <c r="AK444" s="124" t="n">
        <f aca="false">IF(AK443="","",IF(AK443&lt;0,0,IF(AK443&lt;18,1,IF(AK443&lt;36,2,3))))</f>
        <v>2</v>
      </c>
      <c r="AL444" s="125"/>
      <c r="AM444" s="124"/>
      <c r="AN444" s="51"/>
      <c r="AO444" s="128" t="s">
        <v>34</v>
      </c>
    </row>
    <row r="445" customFormat="false" ht="17" hidden="false" customHeight="true" outlineLevel="0" collapsed="false">
      <c r="A445" s="135"/>
      <c r="B445" s="133"/>
      <c r="E445" s="97"/>
      <c r="F445" s="98"/>
      <c r="G445" s="98"/>
      <c r="H445" s="98"/>
      <c r="I445" s="98"/>
      <c r="J445" s="98"/>
      <c r="K445" s="98"/>
      <c r="L445" s="98"/>
      <c r="M445" s="129"/>
      <c r="N445" s="130" t="s">
        <v>35</v>
      </c>
      <c r="O445" s="92" t="s">
        <v>36</v>
      </c>
      <c r="P445" s="51"/>
      <c r="Q445" s="111" t="str">
        <f aca="false">IFERROR(IF((Q$4-Q442+2+Q444)&lt;0,0,IF(Q442="","",(Q$4-Q442+2+Q444))),"")</f>
        <v/>
      </c>
      <c r="R445" s="111" t="str">
        <f aca="false">IFERROR(IF((R$4-R442+2+R444)&lt;0,0,IF(R442="","",(R$4-R442+2+R444))),"")</f>
        <v/>
      </c>
      <c r="S445" s="111" t="str">
        <f aca="false">IFERROR(IF((S$4-S442+2+S444)&lt;0,0,IF(S442="","",(S$4-S442+2+S444))),"")</f>
        <v/>
      </c>
      <c r="T445" s="111" t="str">
        <f aca="false">IFERROR(IF((T$4-T442+2+T444)&lt;0,0,IF(T442="","",(T$4-T442+2+T444))),"")</f>
        <v/>
      </c>
      <c r="U445" s="111" t="str">
        <f aca="false">IFERROR(IF((U$4-U442+2+U444)&lt;0,0,IF(U442="","",(U$4-U442+2+U444))),"")</f>
        <v/>
      </c>
      <c r="V445" s="111" t="str">
        <f aca="false">IFERROR(IF((V$4-V442+2+V444)&lt;0,0,IF(V442="","",(V$4-V442+2+V444))),"")</f>
        <v/>
      </c>
      <c r="W445" s="111" t="str">
        <f aca="false">IFERROR(IF((W$4-W442+2+W444)&lt;0,0,IF(W442="","",(W$4-W442+2+W444))),"")</f>
        <v/>
      </c>
      <c r="X445" s="111" t="str">
        <f aca="false">IFERROR(IF((X$4-X442+2+X444)&lt;0,0,IF(X442="","",(X$4-X442+2+X444))),"")</f>
        <v/>
      </c>
      <c r="Y445" s="111" t="str">
        <f aca="false">IFERROR(IF((Y$4-Y442+2+Y444)&lt;0,0,IF(Y442="","",(Y$4-Y442+2+Y444))),"")</f>
        <v/>
      </c>
      <c r="Z445" s="124"/>
      <c r="AA445" s="18" t="n">
        <f aca="false">SUM(Q445:Y445)</f>
        <v>0</v>
      </c>
      <c r="AB445" s="124"/>
      <c r="AC445" s="111" t="str">
        <f aca="false">IFERROR(IF((AC$4-AC442+2+AC444)&lt;0,0,IF(AC442="","",(AC$4-AC442+2+AC444))),"")</f>
        <v/>
      </c>
      <c r="AD445" s="111" t="str">
        <f aca="false">IFERROR(IF((AD$4-AD442+2+AD444)&lt;0,0,IF(AD442="","",(AD$4-AD442+2+AD444))),"")</f>
        <v/>
      </c>
      <c r="AE445" s="111" t="str">
        <f aca="false">IFERROR(IF((AE$4-AE442+2+AE444)&lt;0,0,IF(AE442="","",(AE$4-AE442+2+AE444))),"")</f>
        <v/>
      </c>
      <c r="AF445" s="111" t="str">
        <f aca="false">IFERROR(IF((AF$4-AF442+2+AF444)&lt;0,0,IF(AF442="","",(AF$4-AF442+2+AF444))),"")</f>
        <v/>
      </c>
      <c r="AG445" s="111" t="str">
        <f aca="false">IFERROR(IF((AG$4-AG442+2+AG444)&lt;0,0,IF(AG442="","",(AG$4-AG442+2+AG444))),"")</f>
        <v/>
      </c>
      <c r="AH445" s="111" t="str">
        <f aca="false">IFERROR(IF((AH$4-AH442+2+AH444)&lt;0,0,IF(AH442="","",(AH$4-AH442+2+AH444))),"")</f>
        <v/>
      </c>
      <c r="AI445" s="111" t="str">
        <f aca="false">IFERROR(IF((AI$4-AI442+2+AI444)&lt;0,0,IF(AI442="","",(AI$4-AI442+2+AI444))),"")</f>
        <v/>
      </c>
      <c r="AJ445" s="111" t="str">
        <f aca="false">IFERROR(IF((AJ$4-AJ442+2+AJ444)&lt;0,0,IF(AJ442="","",(AJ$4-AJ442+2+AJ444))),"")</f>
        <v/>
      </c>
      <c r="AK445" s="111" t="str">
        <f aca="false">IFERROR(IF((AK$4-AK442+2+AK444)&lt;0,0,IF(AK442="","",(AK$4-AK442+2+AK444))),"")</f>
        <v/>
      </c>
      <c r="AL445" s="125"/>
      <c r="AM445" s="18" t="n">
        <f aca="false">SUM(AC445:AK445)</f>
        <v>0</v>
      </c>
      <c r="AN445" s="51"/>
      <c r="AO445" s="131" t="n">
        <f aca="false">SUM(AA445,AM445)</f>
        <v>0</v>
      </c>
    </row>
    <row r="446" customFormat="false" ht="17" hidden="false" customHeight="true" outlineLevel="0" collapsed="false">
      <c r="A446" s="135"/>
      <c r="B446" s="133"/>
    </row>
    <row r="447" customFormat="false" ht="17" hidden="false" customHeight="true" outlineLevel="0" collapsed="false">
      <c r="A447" s="135"/>
      <c r="B447" s="133"/>
      <c r="D447" s="113" t="s">
        <v>26</v>
      </c>
      <c r="E447" s="85"/>
      <c r="F447" s="86"/>
      <c r="G447" s="87" t="s">
        <v>24</v>
      </c>
      <c r="H447" s="87" t="s">
        <v>9</v>
      </c>
      <c r="I447" s="87" t="s">
        <v>10</v>
      </c>
      <c r="J447" s="87" t="s">
        <v>11</v>
      </c>
      <c r="K447" s="87" t="s">
        <v>12</v>
      </c>
      <c r="L447" s="88" t="s">
        <v>13</v>
      </c>
      <c r="M447" s="88" t="s">
        <v>14</v>
      </c>
      <c r="N447" s="88" t="s">
        <v>27</v>
      </c>
      <c r="O447" s="88" t="s">
        <v>28</v>
      </c>
      <c r="P447" s="114"/>
      <c r="Q447" s="115" t="n">
        <v>1</v>
      </c>
      <c r="R447" s="115" t="n">
        <v>2</v>
      </c>
      <c r="S447" s="115" t="n">
        <v>3</v>
      </c>
      <c r="T447" s="115" t="n">
        <v>4</v>
      </c>
      <c r="U447" s="115" t="n">
        <v>5</v>
      </c>
      <c r="V447" s="115" t="n">
        <v>6</v>
      </c>
      <c r="W447" s="115" t="n">
        <v>7</v>
      </c>
      <c r="X447" s="115" t="n">
        <v>8</v>
      </c>
      <c r="Y447" s="115" t="n">
        <v>9</v>
      </c>
      <c r="Z447" s="114"/>
      <c r="AA447" s="115" t="s">
        <v>1</v>
      </c>
      <c r="AB447" s="114"/>
      <c r="AC447" s="115" t="n">
        <v>10</v>
      </c>
      <c r="AD447" s="115" t="n">
        <v>11</v>
      </c>
      <c r="AE447" s="115" t="n">
        <v>12</v>
      </c>
      <c r="AF447" s="115" t="n">
        <v>13</v>
      </c>
      <c r="AG447" s="115" t="n">
        <v>14</v>
      </c>
      <c r="AH447" s="115" t="n">
        <v>15</v>
      </c>
      <c r="AI447" s="115" t="n">
        <v>16</v>
      </c>
      <c r="AJ447" s="115" t="n">
        <v>17</v>
      </c>
      <c r="AK447" s="115" t="n">
        <v>18</v>
      </c>
      <c r="AL447" s="30"/>
      <c r="AM447" s="115" t="s">
        <v>2</v>
      </c>
      <c r="AN447" s="32"/>
      <c r="AO447" s="116" t="s">
        <v>29</v>
      </c>
    </row>
    <row r="448" customFormat="false" ht="17" hidden="false" customHeight="true" outlineLevel="0" collapsed="false">
      <c r="A448" s="144" t="s">
        <v>109</v>
      </c>
      <c r="B448" s="133"/>
      <c r="D448" s="137" t="s">
        <v>109</v>
      </c>
      <c r="E448" s="90"/>
      <c r="F448" s="91"/>
      <c r="G448" s="120"/>
      <c r="H448" s="92" t="s">
        <v>31</v>
      </c>
      <c r="I448" s="92" t="s">
        <v>18</v>
      </c>
      <c r="J448" s="92" t="n">
        <v>72</v>
      </c>
      <c r="K448" s="92" t="n">
        <v>140</v>
      </c>
      <c r="L448" s="120" t="n">
        <v>12</v>
      </c>
      <c r="M448" s="94" t="n">
        <f aca="false">IF(L448="","X",(IFERROR(ROUND((L448*K448/113)+J448-$AO$4,0),"X")))</f>
        <v>33</v>
      </c>
      <c r="N448" s="121" t="n">
        <v>1</v>
      </c>
      <c r="O448" s="95" t="n">
        <v>36</v>
      </c>
      <c r="P448" s="23"/>
      <c r="Q448" s="122"/>
      <c r="R448" s="122"/>
      <c r="S448" s="122"/>
      <c r="T448" s="122"/>
      <c r="U448" s="122"/>
      <c r="V448" s="122"/>
      <c r="W448" s="122"/>
      <c r="X448" s="122"/>
      <c r="Y448" s="122"/>
      <c r="Z448" s="15"/>
      <c r="AA448" s="18" t="n">
        <f aca="false">SUM(Q448:Y448)</f>
        <v>0</v>
      </c>
      <c r="AB448" s="15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5"/>
      <c r="AM448" s="18" t="n">
        <f aca="false">SUM(AC448:AK448)</f>
        <v>0</v>
      </c>
      <c r="AN448" s="23"/>
      <c r="AO448" s="123"/>
    </row>
    <row r="449" customFormat="false" ht="17" hidden="false" customHeight="true" outlineLevel="0" collapsed="false">
      <c r="A449" s="135"/>
      <c r="B449" s="133"/>
      <c r="E449" s="97"/>
      <c r="F449" s="98"/>
      <c r="G449" s="98"/>
      <c r="H449" s="98"/>
      <c r="I449" s="98"/>
      <c r="J449" s="98"/>
      <c r="K449" s="98"/>
      <c r="L449" s="98"/>
      <c r="M449" s="99" t="s">
        <v>19</v>
      </c>
      <c r="N449" s="99"/>
      <c r="O449" s="134"/>
      <c r="P449" s="51"/>
      <c r="Q449" s="124" t="n">
        <f aca="false">IFERROR($O448-Q$5,"")</f>
        <v>21</v>
      </c>
      <c r="R449" s="124" t="n">
        <f aca="false">IFERROR($O448-R$5,"")</f>
        <v>33</v>
      </c>
      <c r="S449" s="124" t="n">
        <f aca="false">IFERROR($O448-S$5,"")</f>
        <v>19</v>
      </c>
      <c r="T449" s="124" t="n">
        <f aca="false">IFERROR($O448-T$5,"")</f>
        <v>35</v>
      </c>
      <c r="U449" s="124" t="n">
        <f aca="false">IFERROR($O448-U$5,"")</f>
        <v>23</v>
      </c>
      <c r="V449" s="124" t="n">
        <f aca="false">IFERROR($O448-V$5,"")</f>
        <v>25</v>
      </c>
      <c r="W449" s="124" t="n">
        <f aca="false">IFERROR($O448-W$5,"")</f>
        <v>29</v>
      </c>
      <c r="X449" s="124" t="n">
        <f aca="false">IFERROR($O448-X$5,"")</f>
        <v>31</v>
      </c>
      <c r="Y449" s="124" t="n">
        <f aca="false">IFERROR($O448-Y$5,"")</f>
        <v>27</v>
      </c>
      <c r="Z449" s="124"/>
      <c r="AA449" s="124"/>
      <c r="AB449" s="124"/>
      <c r="AC449" s="124" t="n">
        <f aca="false">IFERROR($O448-AC$5,"")</f>
        <v>20</v>
      </c>
      <c r="AD449" s="124" t="n">
        <f aca="false">IFERROR($O448-AD$5,"")</f>
        <v>32</v>
      </c>
      <c r="AE449" s="124" t="n">
        <f aca="false">IFERROR($O448-AE$5,"")</f>
        <v>18</v>
      </c>
      <c r="AF449" s="124" t="n">
        <f aca="false">IFERROR($O448-AF$5,"")</f>
        <v>34</v>
      </c>
      <c r="AG449" s="124" t="n">
        <f aca="false">IFERROR($O448-AG$5,"")</f>
        <v>22</v>
      </c>
      <c r="AH449" s="124" t="n">
        <f aca="false">IFERROR($O448-AH$5,"")</f>
        <v>24</v>
      </c>
      <c r="AI449" s="124" t="n">
        <f aca="false">IFERROR($O448-AI$5,"")</f>
        <v>28</v>
      </c>
      <c r="AJ449" s="124" t="n">
        <f aca="false">IFERROR($O448-AJ$5,"")</f>
        <v>30</v>
      </c>
      <c r="AK449" s="124" t="n">
        <f aca="false">IFERROR($O448-AK$5,"")</f>
        <v>26</v>
      </c>
      <c r="AL449" s="125"/>
      <c r="AM449" s="124"/>
      <c r="AN449" s="51"/>
      <c r="AO449" s="51"/>
    </row>
    <row r="450" customFormat="false" ht="17" hidden="false" customHeight="true" outlineLevel="0" collapsed="false">
      <c r="A450" s="135"/>
      <c r="B450" s="133"/>
      <c r="E450" s="97"/>
      <c r="F450" s="98"/>
      <c r="G450" s="98"/>
      <c r="H450" s="98"/>
      <c r="I450" s="98"/>
      <c r="J450" s="98"/>
      <c r="K450" s="98"/>
      <c r="L450" s="98"/>
      <c r="M450" s="126" t="s">
        <v>32</v>
      </c>
      <c r="N450" s="126"/>
      <c r="O450" s="127" t="s">
        <v>33</v>
      </c>
      <c r="P450" s="51"/>
      <c r="Q450" s="124" t="n">
        <f aca="false">IF(Q449="","",IF(Q449&lt;0,0,IF(Q449&lt;18,1,IF(Q449&lt;36,2,3))))</f>
        <v>2</v>
      </c>
      <c r="R450" s="124" t="n">
        <f aca="false">IF(R449="","",IF(R449&lt;0,0,IF(R449&lt;18,1,IF(R449&lt;36,2,3))))</f>
        <v>2</v>
      </c>
      <c r="S450" s="124" t="n">
        <f aca="false">IF(S449="","",IF(S449&lt;0,0,IF(S449&lt;18,1,IF(S449&lt;36,2,3))))</f>
        <v>2</v>
      </c>
      <c r="T450" s="124" t="n">
        <f aca="false">IF(T449="","",IF(T449&lt;0,0,IF(T449&lt;18,1,IF(T449&lt;36,2,3))))</f>
        <v>2</v>
      </c>
      <c r="U450" s="124" t="n">
        <f aca="false">IF(U449="","",IF(U449&lt;0,0,IF(U449&lt;18,1,IF(U449&lt;36,2,3))))</f>
        <v>2</v>
      </c>
      <c r="V450" s="124" t="n">
        <f aca="false">IF(V449="","",IF(V449&lt;0,0,IF(V449&lt;18,1,IF(V449&lt;36,2,3))))</f>
        <v>2</v>
      </c>
      <c r="W450" s="124" t="n">
        <f aca="false">IF(W449="","",IF(W449&lt;0,0,IF(W449&lt;18,1,IF(W449&lt;36,2,3))))</f>
        <v>2</v>
      </c>
      <c r="X450" s="124" t="n">
        <f aca="false">IF(X449="","",IF(X449&lt;0,0,IF(X449&lt;18,1,IF(X449&lt;36,2,3))))</f>
        <v>2</v>
      </c>
      <c r="Y450" s="124" t="n">
        <f aca="false">IF(Y449="","",IF(Y449&lt;0,0,IF(Y449&lt;18,1,IF(Y449&lt;36,2,3))))</f>
        <v>2</v>
      </c>
      <c r="Z450" s="124"/>
      <c r="AA450" s="124"/>
      <c r="AB450" s="124"/>
      <c r="AC450" s="124" t="n">
        <f aca="false">IF(AC449="","",IF(AC449&lt;0,0,IF(AC449&lt;18,1,IF(AC449&lt;36,2,3))))</f>
        <v>2</v>
      </c>
      <c r="AD450" s="124" t="n">
        <f aca="false">IF(AD449="","",IF(AD449&lt;0,0,IF(AD449&lt;18,1,IF(AD449&lt;36,2,3))))</f>
        <v>2</v>
      </c>
      <c r="AE450" s="124" t="n">
        <f aca="false">IF(AE449="","",IF(AE449&lt;0,0,IF(AE449&lt;18,1,IF(AE449&lt;36,2,3))))</f>
        <v>2</v>
      </c>
      <c r="AF450" s="124" t="n">
        <f aca="false">IF(AF449="","",IF(AF449&lt;0,0,IF(AF449&lt;18,1,IF(AF449&lt;36,2,3))))</f>
        <v>2</v>
      </c>
      <c r="AG450" s="124" t="n">
        <f aca="false">IF(AG449="","",IF(AG449&lt;0,0,IF(AG449&lt;18,1,IF(AG449&lt;36,2,3))))</f>
        <v>2</v>
      </c>
      <c r="AH450" s="124" t="n">
        <f aca="false">IF(AH449="","",IF(AH449&lt;0,0,IF(AH449&lt;18,1,IF(AH449&lt;36,2,3))))</f>
        <v>2</v>
      </c>
      <c r="AI450" s="124" t="n">
        <f aca="false">IF(AI449="","",IF(AI449&lt;0,0,IF(AI449&lt;18,1,IF(AI449&lt;36,2,3))))</f>
        <v>2</v>
      </c>
      <c r="AJ450" s="124" t="n">
        <f aca="false">IF(AJ449="","",IF(AJ449&lt;0,0,IF(AJ449&lt;18,1,IF(AJ449&lt;36,2,3))))</f>
        <v>2</v>
      </c>
      <c r="AK450" s="124" t="n">
        <f aca="false">IF(AK449="","",IF(AK449&lt;0,0,IF(AK449&lt;18,1,IF(AK449&lt;36,2,3))))</f>
        <v>2</v>
      </c>
      <c r="AL450" s="125"/>
      <c r="AM450" s="124"/>
      <c r="AN450" s="51"/>
      <c r="AO450" s="128" t="s">
        <v>34</v>
      </c>
    </row>
    <row r="451" customFormat="false" ht="17" hidden="false" customHeight="true" outlineLevel="0" collapsed="false">
      <c r="A451" s="135"/>
      <c r="B451" s="133"/>
      <c r="E451" s="97"/>
      <c r="F451" s="98"/>
      <c r="G451" s="98"/>
      <c r="H451" s="98"/>
      <c r="I451" s="98"/>
      <c r="J451" s="98"/>
      <c r="K451" s="98"/>
      <c r="L451" s="98"/>
      <c r="M451" s="129"/>
      <c r="N451" s="130" t="s">
        <v>35</v>
      </c>
      <c r="O451" s="92" t="s">
        <v>36</v>
      </c>
      <c r="P451" s="51"/>
      <c r="Q451" s="111" t="str">
        <f aca="false">IFERROR(IF((Q$4-Q448+2+Q450)&lt;0,0,IF(Q448="","",(Q$4-Q448+2+Q450))),"")</f>
        <v/>
      </c>
      <c r="R451" s="111" t="str">
        <f aca="false">IFERROR(IF((R$4-R448+2+R450)&lt;0,0,IF(R448="","",(R$4-R448+2+R450))),"")</f>
        <v/>
      </c>
      <c r="S451" s="111" t="str">
        <f aca="false">IFERROR(IF((S$4-S448+2+S450)&lt;0,0,IF(S448="","",(S$4-S448+2+S450))),"")</f>
        <v/>
      </c>
      <c r="T451" s="111" t="str">
        <f aca="false">IFERROR(IF((T$4-T448+2+T450)&lt;0,0,IF(T448="","",(T$4-T448+2+T450))),"")</f>
        <v/>
      </c>
      <c r="U451" s="111" t="str">
        <f aca="false">IFERROR(IF((U$4-U448+2+U450)&lt;0,0,IF(U448="","",(U$4-U448+2+U450))),"")</f>
        <v/>
      </c>
      <c r="V451" s="111" t="str">
        <f aca="false">IFERROR(IF((V$4-V448+2+V450)&lt;0,0,IF(V448="","",(V$4-V448+2+V450))),"")</f>
        <v/>
      </c>
      <c r="W451" s="111" t="str">
        <f aca="false">IFERROR(IF((W$4-W448+2+W450)&lt;0,0,IF(W448="","",(W$4-W448+2+W450))),"")</f>
        <v/>
      </c>
      <c r="X451" s="111" t="str">
        <f aca="false">IFERROR(IF((X$4-X448+2+X450)&lt;0,0,IF(X448="","",(X$4-X448+2+X450))),"")</f>
        <v/>
      </c>
      <c r="Y451" s="111" t="str">
        <f aca="false">IFERROR(IF((Y$4-Y448+2+Y450)&lt;0,0,IF(Y448="","",(Y$4-Y448+2+Y450))),"")</f>
        <v/>
      </c>
      <c r="Z451" s="124"/>
      <c r="AA451" s="18" t="n">
        <f aca="false">SUM(Q451:Y451)</f>
        <v>0</v>
      </c>
      <c r="AB451" s="124"/>
      <c r="AC451" s="111" t="str">
        <f aca="false">IFERROR(IF((AC$4-AC448+2+AC450)&lt;0,0,IF(AC448="","",(AC$4-AC448+2+AC450))),"")</f>
        <v/>
      </c>
      <c r="AD451" s="111" t="str">
        <f aca="false">IFERROR(IF((AD$4-AD448+2+AD450)&lt;0,0,IF(AD448="","",(AD$4-AD448+2+AD450))),"")</f>
        <v/>
      </c>
      <c r="AE451" s="111" t="str">
        <f aca="false">IFERROR(IF((AE$4-AE448+2+AE450)&lt;0,0,IF(AE448="","",(AE$4-AE448+2+AE450))),"")</f>
        <v/>
      </c>
      <c r="AF451" s="111" t="str">
        <f aca="false">IFERROR(IF((AF$4-AF448+2+AF450)&lt;0,0,IF(AF448="","",(AF$4-AF448+2+AF450))),"")</f>
        <v/>
      </c>
      <c r="AG451" s="111" t="str">
        <f aca="false">IFERROR(IF((AG$4-AG448+2+AG450)&lt;0,0,IF(AG448="","",(AG$4-AG448+2+AG450))),"")</f>
        <v/>
      </c>
      <c r="AH451" s="111" t="str">
        <f aca="false">IFERROR(IF((AH$4-AH448+2+AH450)&lt;0,0,IF(AH448="","",(AH$4-AH448+2+AH450))),"")</f>
        <v/>
      </c>
      <c r="AI451" s="111" t="str">
        <f aca="false">IFERROR(IF((AI$4-AI448+2+AI450)&lt;0,0,IF(AI448="","",(AI$4-AI448+2+AI450))),"")</f>
        <v/>
      </c>
      <c r="AJ451" s="111" t="str">
        <f aca="false">IFERROR(IF((AJ$4-AJ448+2+AJ450)&lt;0,0,IF(AJ448="","",(AJ$4-AJ448+2+AJ450))),"")</f>
        <v/>
      </c>
      <c r="AK451" s="111" t="str">
        <f aca="false">IFERROR(IF((AK$4-AK448+2+AK450)&lt;0,0,IF(AK448="","",(AK$4-AK448+2+AK450))),"")</f>
        <v/>
      </c>
      <c r="AL451" s="125"/>
      <c r="AM451" s="18" t="n">
        <f aca="false">SUM(AC451:AK451)</f>
        <v>0</v>
      </c>
      <c r="AN451" s="51"/>
      <c r="AO451" s="131" t="n">
        <f aca="false">SUM(AA451,AM451)</f>
        <v>0</v>
      </c>
    </row>
    <row r="452" customFormat="false" ht="17" hidden="false" customHeight="true" outlineLevel="0" collapsed="false">
      <c r="A452" s="135"/>
      <c r="B452" s="133"/>
    </row>
    <row r="453" customFormat="false" ht="17" hidden="false" customHeight="true" outlineLevel="0" collapsed="false">
      <c r="A453" s="135"/>
      <c r="B453" s="133"/>
      <c r="D453" s="113" t="s">
        <v>26</v>
      </c>
      <c r="E453" s="85"/>
      <c r="F453" s="86"/>
      <c r="G453" s="87" t="s">
        <v>24</v>
      </c>
      <c r="H453" s="87" t="s">
        <v>9</v>
      </c>
      <c r="I453" s="87" t="s">
        <v>10</v>
      </c>
      <c r="J453" s="87" t="s">
        <v>11</v>
      </c>
      <c r="K453" s="87" t="s">
        <v>12</v>
      </c>
      <c r="L453" s="88" t="s">
        <v>13</v>
      </c>
      <c r="M453" s="88" t="s">
        <v>14</v>
      </c>
      <c r="N453" s="88" t="s">
        <v>27</v>
      </c>
      <c r="O453" s="88" t="s">
        <v>28</v>
      </c>
      <c r="P453" s="114"/>
      <c r="Q453" s="115" t="n">
        <v>1</v>
      </c>
      <c r="R453" s="115" t="n">
        <v>2</v>
      </c>
      <c r="S453" s="115" t="n">
        <v>3</v>
      </c>
      <c r="T453" s="115" t="n">
        <v>4</v>
      </c>
      <c r="U453" s="115" t="n">
        <v>5</v>
      </c>
      <c r="V453" s="115" t="n">
        <v>6</v>
      </c>
      <c r="W453" s="115" t="n">
        <v>7</v>
      </c>
      <c r="X453" s="115" t="n">
        <v>8</v>
      </c>
      <c r="Y453" s="115" t="n">
        <v>9</v>
      </c>
      <c r="Z453" s="114"/>
      <c r="AA453" s="115" t="s">
        <v>1</v>
      </c>
      <c r="AB453" s="114"/>
      <c r="AC453" s="115" t="n">
        <v>10</v>
      </c>
      <c r="AD453" s="115" t="n">
        <v>11</v>
      </c>
      <c r="AE453" s="115" t="n">
        <v>12</v>
      </c>
      <c r="AF453" s="115" t="n">
        <v>13</v>
      </c>
      <c r="AG453" s="115" t="n">
        <v>14</v>
      </c>
      <c r="AH453" s="115" t="n">
        <v>15</v>
      </c>
      <c r="AI453" s="115" t="n">
        <v>16</v>
      </c>
      <c r="AJ453" s="115" t="n">
        <v>17</v>
      </c>
      <c r="AK453" s="115" t="n">
        <v>18</v>
      </c>
      <c r="AL453" s="30"/>
      <c r="AM453" s="115" t="s">
        <v>2</v>
      </c>
      <c r="AN453" s="32"/>
      <c r="AO453" s="116" t="s">
        <v>29</v>
      </c>
    </row>
    <row r="454" customFormat="false" ht="17" hidden="false" customHeight="true" outlineLevel="0" collapsed="false">
      <c r="A454" s="137" t="s">
        <v>110</v>
      </c>
      <c r="B454" s="133" t="n">
        <v>31</v>
      </c>
      <c r="D454" s="137" t="s">
        <v>110</v>
      </c>
      <c r="E454" s="90"/>
      <c r="F454" s="91"/>
      <c r="G454" s="120"/>
      <c r="H454" s="92" t="s">
        <v>31</v>
      </c>
      <c r="I454" s="92" t="s">
        <v>18</v>
      </c>
      <c r="J454" s="92" t="n">
        <v>72</v>
      </c>
      <c r="K454" s="92" t="n">
        <v>140</v>
      </c>
      <c r="L454" s="120" t="n">
        <v>12</v>
      </c>
      <c r="M454" s="94" t="n">
        <f aca="false">IF(L454="","X",(IFERROR(ROUND((L454*K454/113)+J454-$AO$4,0),"X")))</f>
        <v>33</v>
      </c>
      <c r="N454" s="121" t="n">
        <v>1</v>
      </c>
      <c r="O454" s="95" t="n">
        <v>31</v>
      </c>
      <c r="P454" s="23"/>
      <c r="Q454" s="122"/>
      <c r="R454" s="122"/>
      <c r="S454" s="122"/>
      <c r="T454" s="122"/>
      <c r="U454" s="122"/>
      <c r="V454" s="122"/>
      <c r="W454" s="122"/>
      <c r="X454" s="122"/>
      <c r="Y454" s="122"/>
      <c r="Z454" s="15"/>
      <c r="AA454" s="18" t="n">
        <f aca="false">SUM(Q454:Y454)</f>
        <v>0</v>
      </c>
      <c r="AB454" s="15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5"/>
      <c r="AM454" s="18" t="n">
        <f aca="false">SUM(AC454:AK454)</f>
        <v>0</v>
      </c>
      <c r="AN454" s="23"/>
      <c r="AO454" s="123"/>
    </row>
    <row r="455" customFormat="false" ht="17" hidden="false" customHeight="true" outlineLevel="0" collapsed="false">
      <c r="A455" s="137"/>
      <c r="B455" s="133"/>
      <c r="E455" s="97"/>
      <c r="F455" s="98"/>
      <c r="G455" s="98"/>
      <c r="H455" s="98"/>
      <c r="I455" s="98"/>
      <c r="J455" s="98"/>
      <c r="K455" s="98"/>
      <c r="L455" s="98"/>
      <c r="M455" s="99" t="s">
        <v>19</v>
      </c>
      <c r="N455" s="99"/>
      <c r="O455" s="134"/>
      <c r="P455" s="51"/>
      <c r="Q455" s="124" t="n">
        <f aca="false">IFERROR($O454-Q$5,"")</f>
        <v>16</v>
      </c>
      <c r="R455" s="124" t="n">
        <f aca="false">IFERROR($O454-R$5,"")</f>
        <v>28</v>
      </c>
      <c r="S455" s="124" t="n">
        <f aca="false">IFERROR($O454-S$5,"")</f>
        <v>14</v>
      </c>
      <c r="T455" s="124" t="n">
        <f aca="false">IFERROR($O454-T$5,"")</f>
        <v>30</v>
      </c>
      <c r="U455" s="124" t="n">
        <f aca="false">IFERROR($O454-U$5,"")</f>
        <v>18</v>
      </c>
      <c r="V455" s="124" t="n">
        <f aca="false">IFERROR($O454-V$5,"")</f>
        <v>20</v>
      </c>
      <c r="W455" s="124" t="n">
        <f aca="false">IFERROR($O454-W$5,"")</f>
        <v>24</v>
      </c>
      <c r="X455" s="124" t="n">
        <f aca="false">IFERROR($O454-X$5,"")</f>
        <v>26</v>
      </c>
      <c r="Y455" s="124" t="n">
        <f aca="false">IFERROR($O454-Y$5,"")</f>
        <v>22</v>
      </c>
      <c r="Z455" s="124"/>
      <c r="AA455" s="124"/>
      <c r="AB455" s="124"/>
      <c r="AC455" s="124" t="n">
        <f aca="false">IFERROR($O454-AC$5,"")</f>
        <v>15</v>
      </c>
      <c r="AD455" s="124" t="n">
        <f aca="false">IFERROR($O454-AD$5,"")</f>
        <v>27</v>
      </c>
      <c r="AE455" s="124" t="n">
        <f aca="false">IFERROR($O454-AE$5,"")</f>
        <v>13</v>
      </c>
      <c r="AF455" s="124" t="n">
        <f aca="false">IFERROR($O454-AF$5,"")</f>
        <v>29</v>
      </c>
      <c r="AG455" s="124" t="n">
        <f aca="false">IFERROR($O454-AG$5,"")</f>
        <v>17</v>
      </c>
      <c r="AH455" s="124" t="n">
        <f aca="false">IFERROR($O454-AH$5,"")</f>
        <v>19</v>
      </c>
      <c r="AI455" s="124" t="n">
        <f aca="false">IFERROR($O454-AI$5,"")</f>
        <v>23</v>
      </c>
      <c r="AJ455" s="124" t="n">
        <f aca="false">IFERROR($O454-AJ$5,"")</f>
        <v>25</v>
      </c>
      <c r="AK455" s="124" t="n">
        <f aca="false">IFERROR($O454-AK$5,"")</f>
        <v>21</v>
      </c>
      <c r="AL455" s="125"/>
      <c r="AM455" s="124"/>
      <c r="AN455" s="51"/>
      <c r="AO455" s="51"/>
    </row>
    <row r="456" customFormat="false" ht="17" hidden="false" customHeight="true" outlineLevel="0" collapsed="false">
      <c r="A456" s="137"/>
      <c r="B456" s="133"/>
      <c r="E456" s="97"/>
      <c r="F456" s="98"/>
      <c r="G456" s="98"/>
      <c r="H456" s="98"/>
      <c r="I456" s="98"/>
      <c r="J456" s="98"/>
      <c r="K456" s="98"/>
      <c r="L456" s="98"/>
      <c r="M456" s="126" t="s">
        <v>32</v>
      </c>
      <c r="N456" s="126"/>
      <c r="O456" s="127" t="s">
        <v>33</v>
      </c>
      <c r="P456" s="51"/>
      <c r="Q456" s="124" t="n">
        <f aca="false">IF(Q455="","",IF(Q455&lt;0,0,IF(Q455&lt;18,1,IF(Q455&lt;36,2,3))))</f>
        <v>1</v>
      </c>
      <c r="R456" s="124" t="n">
        <f aca="false">IF(R455="","",IF(R455&lt;0,0,IF(R455&lt;18,1,IF(R455&lt;36,2,3))))</f>
        <v>2</v>
      </c>
      <c r="S456" s="124" t="n">
        <f aca="false">IF(S455="","",IF(S455&lt;0,0,IF(S455&lt;18,1,IF(S455&lt;36,2,3))))</f>
        <v>1</v>
      </c>
      <c r="T456" s="124" t="n">
        <f aca="false">IF(T455="","",IF(T455&lt;0,0,IF(T455&lt;18,1,IF(T455&lt;36,2,3))))</f>
        <v>2</v>
      </c>
      <c r="U456" s="124" t="n">
        <f aca="false">IF(U455="","",IF(U455&lt;0,0,IF(U455&lt;18,1,IF(U455&lt;36,2,3))))</f>
        <v>2</v>
      </c>
      <c r="V456" s="124" t="n">
        <f aca="false">IF(V455="","",IF(V455&lt;0,0,IF(V455&lt;18,1,IF(V455&lt;36,2,3))))</f>
        <v>2</v>
      </c>
      <c r="W456" s="124" t="n">
        <f aca="false">IF(W455="","",IF(W455&lt;0,0,IF(W455&lt;18,1,IF(W455&lt;36,2,3))))</f>
        <v>2</v>
      </c>
      <c r="X456" s="124" t="n">
        <f aca="false">IF(X455="","",IF(X455&lt;0,0,IF(X455&lt;18,1,IF(X455&lt;36,2,3))))</f>
        <v>2</v>
      </c>
      <c r="Y456" s="124" t="n">
        <f aca="false">IF(Y455="","",IF(Y455&lt;0,0,IF(Y455&lt;18,1,IF(Y455&lt;36,2,3))))</f>
        <v>2</v>
      </c>
      <c r="Z456" s="124"/>
      <c r="AA456" s="124"/>
      <c r="AB456" s="124"/>
      <c r="AC456" s="124" t="n">
        <f aca="false">IF(AC455="","",IF(AC455&lt;0,0,IF(AC455&lt;18,1,IF(AC455&lt;36,2,3))))</f>
        <v>1</v>
      </c>
      <c r="AD456" s="124" t="n">
        <f aca="false">IF(AD455="","",IF(AD455&lt;0,0,IF(AD455&lt;18,1,IF(AD455&lt;36,2,3))))</f>
        <v>2</v>
      </c>
      <c r="AE456" s="124" t="n">
        <f aca="false">IF(AE455="","",IF(AE455&lt;0,0,IF(AE455&lt;18,1,IF(AE455&lt;36,2,3))))</f>
        <v>1</v>
      </c>
      <c r="AF456" s="124" t="n">
        <f aca="false">IF(AF455="","",IF(AF455&lt;0,0,IF(AF455&lt;18,1,IF(AF455&lt;36,2,3))))</f>
        <v>2</v>
      </c>
      <c r="AG456" s="124" t="n">
        <f aca="false">IF(AG455="","",IF(AG455&lt;0,0,IF(AG455&lt;18,1,IF(AG455&lt;36,2,3))))</f>
        <v>1</v>
      </c>
      <c r="AH456" s="124" t="n">
        <f aca="false">IF(AH455="","",IF(AH455&lt;0,0,IF(AH455&lt;18,1,IF(AH455&lt;36,2,3))))</f>
        <v>2</v>
      </c>
      <c r="AI456" s="124" t="n">
        <f aca="false">IF(AI455="","",IF(AI455&lt;0,0,IF(AI455&lt;18,1,IF(AI455&lt;36,2,3))))</f>
        <v>2</v>
      </c>
      <c r="AJ456" s="124" t="n">
        <f aca="false">IF(AJ455="","",IF(AJ455&lt;0,0,IF(AJ455&lt;18,1,IF(AJ455&lt;36,2,3))))</f>
        <v>2</v>
      </c>
      <c r="AK456" s="124" t="n">
        <f aca="false">IF(AK455="","",IF(AK455&lt;0,0,IF(AK455&lt;18,1,IF(AK455&lt;36,2,3))))</f>
        <v>2</v>
      </c>
      <c r="AL456" s="125"/>
      <c r="AM456" s="124"/>
      <c r="AN456" s="51"/>
      <c r="AO456" s="128" t="s">
        <v>34</v>
      </c>
    </row>
    <row r="457" customFormat="false" ht="17" hidden="false" customHeight="true" outlineLevel="0" collapsed="false">
      <c r="A457" s="137"/>
      <c r="B457" s="133"/>
      <c r="E457" s="97"/>
      <c r="F457" s="98"/>
      <c r="G457" s="98"/>
      <c r="H457" s="98"/>
      <c r="I457" s="98"/>
      <c r="J457" s="98"/>
      <c r="K457" s="98"/>
      <c r="L457" s="98"/>
      <c r="M457" s="129"/>
      <c r="N457" s="130" t="s">
        <v>35</v>
      </c>
      <c r="O457" s="92" t="s">
        <v>36</v>
      </c>
      <c r="P457" s="51"/>
      <c r="Q457" s="111" t="str">
        <f aca="false">IFERROR(IF((Q$4-Q454+2+Q456)&lt;0,0,IF(Q454="","",(Q$4-Q454+2+Q456))),"")</f>
        <v/>
      </c>
      <c r="R457" s="111" t="str">
        <f aca="false">IFERROR(IF((R$4-R454+2+R456)&lt;0,0,IF(R454="","",(R$4-R454+2+R456))),"")</f>
        <v/>
      </c>
      <c r="S457" s="111" t="str">
        <f aca="false">IFERROR(IF((S$4-S454+2+S456)&lt;0,0,IF(S454="","",(S$4-S454+2+S456))),"")</f>
        <v/>
      </c>
      <c r="T457" s="111" t="str">
        <f aca="false">IFERROR(IF((T$4-T454+2+T456)&lt;0,0,IF(T454="","",(T$4-T454+2+T456))),"")</f>
        <v/>
      </c>
      <c r="U457" s="111" t="str">
        <f aca="false">IFERROR(IF((U$4-U454+2+U456)&lt;0,0,IF(U454="","",(U$4-U454+2+U456))),"")</f>
        <v/>
      </c>
      <c r="V457" s="111" t="str">
        <f aca="false">IFERROR(IF((V$4-V454+2+V456)&lt;0,0,IF(V454="","",(V$4-V454+2+V456))),"")</f>
        <v/>
      </c>
      <c r="W457" s="111" t="str">
        <f aca="false">IFERROR(IF((W$4-W454+2+W456)&lt;0,0,IF(W454="","",(W$4-W454+2+W456))),"")</f>
        <v/>
      </c>
      <c r="X457" s="111" t="str">
        <f aca="false">IFERROR(IF((X$4-X454+2+X456)&lt;0,0,IF(X454="","",(X$4-X454+2+X456))),"")</f>
        <v/>
      </c>
      <c r="Y457" s="111" t="str">
        <f aca="false">IFERROR(IF((Y$4-Y454+2+Y456)&lt;0,0,IF(Y454="","",(Y$4-Y454+2+Y456))),"")</f>
        <v/>
      </c>
      <c r="Z457" s="124"/>
      <c r="AA457" s="18" t="n">
        <f aca="false">SUM(Q457:Y457)</f>
        <v>0</v>
      </c>
      <c r="AB457" s="124"/>
      <c r="AC457" s="111" t="str">
        <f aca="false">IFERROR(IF((AC$4-AC454+2+AC456)&lt;0,0,IF(AC454="","",(AC$4-AC454+2+AC456))),"")</f>
        <v/>
      </c>
      <c r="AD457" s="111" t="str">
        <f aca="false">IFERROR(IF((AD$4-AD454+2+AD456)&lt;0,0,IF(AD454="","",(AD$4-AD454+2+AD456))),"")</f>
        <v/>
      </c>
      <c r="AE457" s="111" t="str">
        <f aca="false">IFERROR(IF((AE$4-AE454+2+AE456)&lt;0,0,IF(AE454="","",(AE$4-AE454+2+AE456))),"")</f>
        <v/>
      </c>
      <c r="AF457" s="111" t="str">
        <f aca="false">IFERROR(IF((AF$4-AF454+2+AF456)&lt;0,0,IF(AF454="","",(AF$4-AF454+2+AF456))),"")</f>
        <v/>
      </c>
      <c r="AG457" s="111" t="str">
        <f aca="false">IFERROR(IF((AG$4-AG454+2+AG456)&lt;0,0,IF(AG454="","",(AG$4-AG454+2+AG456))),"")</f>
        <v/>
      </c>
      <c r="AH457" s="111" t="str">
        <f aca="false">IFERROR(IF((AH$4-AH454+2+AH456)&lt;0,0,IF(AH454="","",(AH$4-AH454+2+AH456))),"")</f>
        <v/>
      </c>
      <c r="AI457" s="111" t="str">
        <f aca="false">IFERROR(IF((AI$4-AI454+2+AI456)&lt;0,0,IF(AI454="","",(AI$4-AI454+2+AI456))),"")</f>
        <v/>
      </c>
      <c r="AJ457" s="111" t="str">
        <f aca="false">IFERROR(IF((AJ$4-AJ454+2+AJ456)&lt;0,0,IF(AJ454="","",(AJ$4-AJ454+2+AJ456))),"")</f>
        <v/>
      </c>
      <c r="AK457" s="111" t="str">
        <f aca="false">IFERROR(IF((AK$4-AK454+2+AK456)&lt;0,0,IF(AK454="","",(AK$4-AK454+2+AK456))),"")</f>
        <v/>
      </c>
      <c r="AL457" s="125"/>
      <c r="AM457" s="18" t="n">
        <f aca="false">SUM(AC457:AK457)</f>
        <v>0</v>
      </c>
      <c r="AN457" s="51"/>
      <c r="AO457" s="131" t="n">
        <f aca="false">SUM(AA457,AM457)</f>
        <v>0</v>
      </c>
    </row>
    <row r="458" customFormat="false" ht="17" hidden="false" customHeight="true" outlineLevel="0" collapsed="false">
      <c r="A458" s="137"/>
      <c r="B458" s="133"/>
    </row>
    <row r="459" customFormat="false" ht="17" hidden="false" customHeight="true" outlineLevel="0" collapsed="false">
      <c r="A459" s="137"/>
      <c r="B459" s="133"/>
      <c r="D459" s="113" t="s">
        <v>26</v>
      </c>
      <c r="E459" s="85"/>
      <c r="F459" s="86"/>
      <c r="G459" s="87" t="s">
        <v>24</v>
      </c>
      <c r="H459" s="87" t="s">
        <v>9</v>
      </c>
      <c r="I459" s="87" t="s">
        <v>10</v>
      </c>
      <c r="J459" s="87" t="s">
        <v>11</v>
      </c>
      <c r="K459" s="87" t="s">
        <v>12</v>
      </c>
      <c r="L459" s="88" t="s">
        <v>13</v>
      </c>
      <c r="M459" s="88" t="s">
        <v>14</v>
      </c>
      <c r="N459" s="88" t="s">
        <v>27</v>
      </c>
      <c r="O459" s="88" t="s">
        <v>28</v>
      </c>
      <c r="P459" s="114"/>
      <c r="Q459" s="115" t="n">
        <v>1</v>
      </c>
      <c r="R459" s="115" t="n">
        <v>2</v>
      </c>
      <c r="S459" s="115" t="n">
        <v>3</v>
      </c>
      <c r="T459" s="115" t="n">
        <v>4</v>
      </c>
      <c r="U459" s="115" t="n">
        <v>5</v>
      </c>
      <c r="V459" s="115" t="n">
        <v>6</v>
      </c>
      <c r="W459" s="115" t="n">
        <v>7</v>
      </c>
      <c r="X459" s="115" t="n">
        <v>8</v>
      </c>
      <c r="Y459" s="115" t="n">
        <v>9</v>
      </c>
      <c r="Z459" s="114"/>
      <c r="AA459" s="115" t="s">
        <v>1</v>
      </c>
      <c r="AB459" s="114"/>
      <c r="AC459" s="115" t="n">
        <v>10</v>
      </c>
      <c r="AD459" s="115" t="n">
        <v>11</v>
      </c>
      <c r="AE459" s="115" t="n">
        <v>12</v>
      </c>
      <c r="AF459" s="115" t="n">
        <v>13</v>
      </c>
      <c r="AG459" s="115" t="n">
        <v>14</v>
      </c>
      <c r="AH459" s="115" t="n">
        <v>15</v>
      </c>
      <c r="AI459" s="115" t="n">
        <v>16</v>
      </c>
      <c r="AJ459" s="115" t="n">
        <v>17</v>
      </c>
      <c r="AK459" s="115" t="n">
        <v>18</v>
      </c>
      <c r="AL459" s="30"/>
      <c r="AM459" s="115" t="s">
        <v>2</v>
      </c>
      <c r="AN459" s="32"/>
      <c r="AO459" s="116" t="s">
        <v>29</v>
      </c>
    </row>
    <row r="460" customFormat="false" ht="17" hidden="false" customHeight="true" outlineLevel="0" collapsed="false">
      <c r="A460" s="132" t="s">
        <v>111</v>
      </c>
      <c r="B460" s="133" t="n">
        <v>22</v>
      </c>
      <c r="D460" s="132" t="s">
        <v>111</v>
      </c>
      <c r="E460" s="90"/>
      <c r="F460" s="91"/>
      <c r="G460" s="120"/>
      <c r="H460" s="92" t="s">
        <v>31</v>
      </c>
      <c r="I460" s="92" t="s">
        <v>18</v>
      </c>
      <c r="J460" s="92" t="n">
        <v>72</v>
      </c>
      <c r="K460" s="92" t="n">
        <v>140</v>
      </c>
      <c r="L460" s="120" t="n">
        <v>12</v>
      </c>
      <c r="M460" s="94" t="n">
        <f aca="false">IF(L460="","X",(IFERROR(ROUND((L460*K460/113)+J460-$AO$4,0),"X")))</f>
        <v>33</v>
      </c>
      <c r="N460" s="121" t="n">
        <v>1</v>
      </c>
      <c r="O460" s="95" t="n">
        <v>22</v>
      </c>
      <c r="P460" s="23"/>
      <c r="Q460" s="122"/>
      <c r="R460" s="122"/>
      <c r="S460" s="122"/>
      <c r="T460" s="122"/>
      <c r="U460" s="122"/>
      <c r="V460" s="122"/>
      <c r="W460" s="122"/>
      <c r="X460" s="122"/>
      <c r="Y460" s="122"/>
      <c r="Z460" s="15"/>
      <c r="AA460" s="18" t="n">
        <f aca="false">SUM(Q460:Y460)</f>
        <v>0</v>
      </c>
      <c r="AB460" s="15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5"/>
      <c r="AM460" s="18" t="n">
        <f aca="false">SUM(AC460:AK460)</f>
        <v>0</v>
      </c>
      <c r="AN460" s="23"/>
      <c r="AO460" s="123"/>
    </row>
    <row r="461" customFormat="false" ht="17" hidden="false" customHeight="true" outlineLevel="0" collapsed="false">
      <c r="A461" s="132"/>
      <c r="B461" s="133"/>
      <c r="E461" s="97"/>
      <c r="F461" s="98"/>
      <c r="G461" s="98"/>
      <c r="H461" s="98"/>
      <c r="I461" s="98"/>
      <c r="J461" s="98"/>
      <c r="K461" s="98"/>
      <c r="L461" s="98"/>
      <c r="M461" s="99" t="s">
        <v>19</v>
      </c>
      <c r="N461" s="99"/>
      <c r="O461" s="134"/>
      <c r="P461" s="51"/>
      <c r="Q461" s="124" t="n">
        <f aca="false">IFERROR($O460-Q$5,"")</f>
        <v>7</v>
      </c>
      <c r="R461" s="124" t="n">
        <f aca="false">IFERROR($O460-R$5,"")</f>
        <v>19</v>
      </c>
      <c r="S461" s="124" t="n">
        <f aca="false">IFERROR($O460-S$5,"")</f>
        <v>5</v>
      </c>
      <c r="T461" s="124" t="n">
        <f aca="false">IFERROR($O460-T$5,"")</f>
        <v>21</v>
      </c>
      <c r="U461" s="124" t="n">
        <f aca="false">IFERROR($O460-U$5,"")</f>
        <v>9</v>
      </c>
      <c r="V461" s="124" t="n">
        <f aca="false">IFERROR($O460-V$5,"")</f>
        <v>11</v>
      </c>
      <c r="W461" s="124" t="n">
        <f aca="false">IFERROR($O460-W$5,"")</f>
        <v>15</v>
      </c>
      <c r="X461" s="124" t="n">
        <f aca="false">IFERROR($O460-X$5,"")</f>
        <v>17</v>
      </c>
      <c r="Y461" s="124" t="n">
        <f aca="false">IFERROR($O460-Y$5,"")</f>
        <v>13</v>
      </c>
      <c r="Z461" s="124"/>
      <c r="AA461" s="124"/>
      <c r="AB461" s="124"/>
      <c r="AC461" s="124" t="n">
        <f aca="false">IFERROR($O460-AC$5,"")</f>
        <v>6</v>
      </c>
      <c r="AD461" s="124" t="n">
        <f aca="false">IFERROR($O460-AD$5,"")</f>
        <v>18</v>
      </c>
      <c r="AE461" s="124" t="n">
        <f aca="false">IFERROR($O460-AE$5,"")</f>
        <v>4</v>
      </c>
      <c r="AF461" s="124" t="n">
        <f aca="false">IFERROR($O460-AF$5,"")</f>
        <v>20</v>
      </c>
      <c r="AG461" s="124" t="n">
        <f aca="false">IFERROR($O460-AG$5,"")</f>
        <v>8</v>
      </c>
      <c r="AH461" s="124" t="n">
        <f aca="false">IFERROR($O460-AH$5,"")</f>
        <v>10</v>
      </c>
      <c r="AI461" s="124" t="n">
        <f aca="false">IFERROR($O460-AI$5,"")</f>
        <v>14</v>
      </c>
      <c r="AJ461" s="124" t="n">
        <f aca="false">IFERROR($O460-AJ$5,"")</f>
        <v>16</v>
      </c>
      <c r="AK461" s="124" t="n">
        <f aca="false">IFERROR($O460-AK$5,"")</f>
        <v>12</v>
      </c>
      <c r="AL461" s="125"/>
      <c r="AM461" s="124"/>
      <c r="AN461" s="51"/>
      <c r="AO461" s="51"/>
    </row>
    <row r="462" customFormat="false" ht="17" hidden="false" customHeight="true" outlineLevel="0" collapsed="false">
      <c r="A462" s="132"/>
      <c r="B462" s="133"/>
      <c r="E462" s="97"/>
      <c r="F462" s="98"/>
      <c r="G462" s="98"/>
      <c r="H462" s="98"/>
      <c r="I462" s="98"/>
      <c r="J462" s="98"/>
      <c r="K462" s="98"/>
      <c r="L462" s="98"/>
      <c r="M462" s="126" t="s">
        <v>32</v>
      </c>
      <c r="N462" s="126"/>
      <c r="O462" s="127" t="s">
        <v>33</v>
      </c>
      <c r="P462" s="51"/>
      <c r="Q462" s="124" t="n">
        <f aca="false">IF(Q461="","",IF(Q461&lt;0,0,IF(Q461&lt;18,1,IF(Q461&lt;36,2,3))))</f>
        <v>1</v>
      </c>
      <c r="R462" s="124" t="n">
        <f aca="false">IF(R461="","",IF(R461&lt;0,0,IF(R461&lt;18,1,IF(R461&lt;36,2,3))))</f>
        <v>2</v>
      </c>
      <c r="S462" s="124" t="n">
        <f aca="false">IF(S461="","",IF(S461&lt;0,0,IF(S461&lt;18,1,IF(S461&lt;36,2,3))))</f>
        <v>1</v>
      </c>
      <c r="T462" s="124" t="n">
        <f aca="false">IF(T461="","",IF(T461&lt;0,0,IF(T461&lt;18,1,IF(T461&lt;36,2,3))))</f>
        <v>2</v>
      </c>
      <c r="U462" s="124" t="n">
        <f aca="false">IF(U461="","",IF(U461&lt;0,0,IF(U461&lt;18,1,IF(U461&lt;36,2,3))))</f>
        <v>1</v>
      </c>
      <c r="V462" s="124" t="n">
        <f aca="false">IF(V461="","",IF(V461&lt;0,0,IF(V461&lt;18,1,IF(V461&lt;36,2,3))))</f>
        <v>1</v>
      </c>
      <c r="W462" s="124" t="n">
        <f aca="false">IF(W461="","",IF(W461&lt;0,0,IF(W461&lt;18,1,IF(W461&lt;36,2,3))))</f>
        <v>1</v>
      </c>
      <c r="X462" s="124" t="n">
        <f aca="false">IF(X461="","",IF(X461&lt;0,0,IF(X461&lt;18,1,IF(X461&lt;36,2,3))))</f>
        <v>1</v>
      </c>
      <c r="Y462" s="124" t="n">
        <f aca="false">IF(Y461="","",IF(Y461&lt;0,0,IF(Y461&lt;18,1,IF(Y461&lt;36,2,3))))</f>
        <v>1</v>
      </c>
      <c r="Z462" s="124"/>
      <c r="AA462" s="124"/>
      <c r="AB462" s="124"/>
      <c r="AC462" s="124" t="n">
        <f aca="false">IF(AC461="","",IF(AC461&lt;0,0,IF(AC461&lt;18,1,IF(AC461&lt;36,2,3))))</f>
        <v>1</v>
      </c>
      <c r="AD462" s="124" t="n">
        <f aca="false">IF(AD461="","",IF(AD461&lt;0,0,IF(AD461&lt;18,1,IF(AD461&lt;36,2,3))))</f>
        <v>2</v>
      </c>
      <c r="AE462" s="124" t="n">
        <f aca="false">IF(AE461="","",IF(AE461&lt;0,0,IF(AE461&lt;18,1,IF(AE461&lt;36,2,3))))</f>
        <v>1</v>
      </c>
      <c r="AF462" s="124" t="n">
        <f aca="false">IF(AF461="","",IF(AF461&lt;0,0,IF(AF461&lt;18,1,IF(AF461&lt;36,2,3))))</f>
        <v>2</v>
      </c>
      <c r="AG462" s="124" t="n">
        <f aca="false">IF(AG461="","",IF(AG461&lt;0,0,IF(AG461&lt;18,1,IF(AG461&lt;36,2,3))))</f>
        <v>1</v>
      </c>
      <c r="AH462" s="124" t="n">
        <f aca="false">IF(AH461="","",IF(AH461&lt;0,0,IF(AH461&lt;18,1,IF(AH461&lt;36,2,3))))</f>
        <v>1</v>
      </c>
      <c r="AI462" s="124" t="n">
        <f aca="false">IF(AI461="","",IF(AI461&lt;0,0,IF(AI461&lt;18,1,IF(AI461&lt;36,2,3))))</f>
        <v>1</v>
      </c>
      <c r="AJ462" s="124" t="n">
        <f aca="false">IF(AJ461="","",IF(AJ461&lt;0,0,IF(AJ461&lt;18,1,IF(AJ461&lt;36,2,3))))</f>
        <v>1</v>
      </c>
      <c r="AK462" s="124" t="n">
        <f aca="false">IF(AK461="","",IF(AK461&lt;0,0,IF(AK461&lt;18,1,IF(AK461&lt;36,2,3))))</f>
        <v>1</v>
      </c>
      <c r="AL462" s="125"/>
      <c r="AM462" s="124"/>
      <c r="AN462" s="51"/>
      <c r="AO462" s="128" t="s">
        <v>34</v>
      </c>
    </row>
    <row r="463" customFormat="false" ht="17" hidden="false" customHeight="true" outlineLevel="0" collapsed="false">
      <c r="A463" s="132"/>
      <c r="B463" s="133"/>
      <c r="E463" s="97"/>
      <c r="F463" s="98"/>
      <c r="G463" s="98"/>
      <c r="H463" s="98"/>
      <c r="I463" s="98"/>
      <c r="J463" s="98"/>
      <c r="K463" s="98"/>
      <c r="L463" s="98"/>
      <c r="M463" s="129"/>
      <c r="N463" s="130" t="s">
        <v>35</v>
      </c>
      <c r="O463" s="92" t="s">
        <v>36</v>
      </c>
      <c r="P463" s="51"/>
      <c r="Q463" s="111" t="str">
        <f aca="false">IFERROR(IF((Q$4-Q460+2+Q462)&lt;0,0,IF(Q460="","",(Q$4-Q460+2+Q462))),"")</f>
        <v/>
      </c>
      <c r="R463" s="111" t="str">
        <f aca="false">IFERROR(IF((R$4-R460+2+R462)&lt;0,0,IF(R460="","",(R$4-R460+2+R462))),"")</f>
        <v/>
      </c>
      <c r="S463" s="111" t="str">
        <f aca="false">IFERROR(IF((S$4-S460+2+S462)&lt;0,0,IF(S460="","",(S$4-S460+2+S462))),"")</f>
        <v/>
      </c>
      <c r="T463" s="111" t="str">
        <f aca="false">IFERROR(IF((T$4-T460+2+T462)&lt;0,0,IF(T460="","",(T$4-T460+2+T462))),"")</f>
        <v/>
      </c>
      <c r="U463" s="111" t="str">
        <f aca="false">IFERROR(IF((U$4-U460+2+U462)&lt;0,0,IF(U460="","",(U$4-U460+2+U462))),"")</f>
        <v/>
      </c>
      <c r="V463" s="111" t="str">
        <f aca="false">IFERROR(IF((V$4-V460+2+V462)&lt;0,0,IF(V460="","",(V$4-V460+2+V462))),"")</f>
        <v/>
      </c>
      <c r="W463" s="111" t="str">
        <f aca="false">IFERROR(IF((W$4-W460+2+W462)&lt;0,0,IF(W460="","",(W$4-W460+2+W462))),"")</f>
        <v/>
      </c>
      <c r="X463" s="111" t="str">
        <f aca="false">IFERROR(IF((X$4-X460+2+X462)&lt;0,0,IF(X460="","",(X$4-X460+2+X462))),"")</f>
        <v/>
      </c>
      <c r="Y463" s="111" t="str">
        <f aca="false">IFERROR(IF((Y$4-Y460+2+Y462)&lt;0,0,IF(Y460="","",(Y$4-Y460+2+Y462))),"")</f>
        <v/>
      </c>
      <c r="Z463" s="124"/>
      <c r="AA463" s="18" t="n">
        <f aca="false">SUM(Q463:Y463)</f>
        <v>0</v>
      </c>
      <c r="AB463" s="124"/>
      <c r="AC463" s="111" t="str">
        <f aca="false">IFERROR(IF((AC$4-AC460+2+AC462)&lt;0,0,IF(AC460="","",(AC$4-AC460+2+AC462))),"")</f>
        <v/>
      </c>
      <c r="AD463" s="111" t="str">
        <f aca="false">IFERROR(IF((AD$4-AD460+2+AD462)&lt;0,0,IF(AD460="","",(AD$4-AD460+2+AD462))),"")</f>
        <v/>
      </c>
      <c r="AE463" s="111" t="str">
        <f aca="false">IFERROR(IF((AE$4-AE460+2+AE462)&lt;0,0,IF(AE460="","",(AE$4-AE460+2+AE462))),"")</f>
        <v/>
      </c>
      <c r="AF463" s="111" t="str">
        <f aca="false">IFERROR(IF((AF$4-AF460+2+AF462)&lt;0,0,IF(AF460="","",(AF$4-AF460+2+AF462))),"")</f>
        <v/>
      </c>
      <c r="AG463" s="111" t="str">
        <f aca="false">IFERROR(IF((AG$4-AG460+2+AG462)&lt;0,0,IF(AG460="","",(AG$4-AG460+2+AG462))),"")</f>
        <v/>
      </c>
      <c r="AH463" s="111" t="str">
        <f aca="false">IFERROR(IF((AH$4-AH460+2+AH462)&lt;0,0,IF(AH460="","",(AH$4-AH460+2+AH462))),"")</f>
        <v/>
      </c>
      <c r="AI463" s="111" t="str">
        <f aca="false">IFERROR(IF((AI$4-AI460+2+AI462)&lt;0,0,IF(AI460="","",(AI$4-AI460+2+AI462))),"")</f>
        <v/>
      </c>
      <c r="AJ463" s="111" t="str">
        <f aca="false">IFERROR(IF((AJ$4-AJ460+2+AJ462)&lt;0,0,IF(AJ460="","",(AJ$4-AJ460+2+AJ462))),"")</f>
        <v/>
      </c>
      <c r="AK463" s="111" t="str">
        <f aca="false">IFERROR(IF((AK$4-AK460+2+AK462)&lt;0,0,IF(AK460="","",(AK$4-AK460+2+AK462))),"")</f>
        <v/>
      </c>
      <c r="AL463" s="125"/>
      <c r="AM463" s="18" t="n">
        <f aca="false">SUM(AC463:AK463)</f>
        <v>0</v>
      </c>
      <c r="AN463" s="51"/>
      <c r="AO463" s="131" t="n">
        <f aca="false">SUM(AA463,AM463)</f>
        <v>0</v>
      </c>
    </row>
    <row r="464" customFormat="false" ht="17" hidden="false" customHeight="true" outlineLevel="0" collapsed="false">
      <c r="A464" s="132"/>
      <c r="B464" s="133"/>
    </row>
    <row r="465" customFormat="false" ht="17" hidden="false" customHeight="true" outlineLevel="0" collapsed="false">
      <c r="A465" s="132"/>
      <c r="B465" s="133"/>
      <c r="D465" s="113" t="s">
        <v>26</v>
      </c>
      <c r="E465" s="85"/>
      <c r="F465" s="86"/>
      <c r="G465" s="87" t="s">
        <v>24</v>
      </c>
      <c r="H465" s="87" t="s">
        <v>9</v>
      </c>
      <c r="I465" s="87" t="s">
        <v>10</v>
      </c>
      <c r="J465" s="87" t="s">
        <v>11</v>
      </c>
      <c r="K465" s="87" t="s">
        <v>12</v>
      </c>
      <c r="L465" s="88" t="s">
        <v>13</v>
      </c>
      <c r="M465" s="88" t="s">
        <v>14</v>
      </c>
      <c r="N465" s="88" t="s">
        <v>27</v>
      </c>
      <c r="O465" s="88" t="s">
        <v>28</v>
      </c>
      <c r="P465" s="114"/>
      <c r="Q465" s="115" t="n">
        <v>1</v>
      </c>
      <c r="R465" s="115" t="n">
        <v>2</v>
      </c>
      <c r="S465" s="115" t="n">
        <v>3</v>
      </c>
      <c r="T465" s="115" t="n">
        <v>4</v>
      </c>
      <c r="U465" s="115" t="n">
        <v>5</v>
      </c>
      <c r="V465" s="115" t="n">
        <v>6</v>
      </c>
      <c r="W465" s="115" t="n">
        <v>7</v>
      </c>
      <c r="X465" s="115" t="n">
        <v>8</v>
      </c>
      <c r="Y465" s="115" t="n">
        <v>9</v>
      </c>
      <c r="Z465" s="114"/>
      <c r="AA465" s="115" t="s">
        <v>1</v>
      </c>
      <c r="AB465" s="114"/>
      <c r="AC465" s="115" t="n">
        <v>10</v>
      </c>
      <c r="AD465" s="115" t="n">
        <v>11</v>
      </c>
      <c r="AE465" s="115" t="n">
        <v>12</v>
      </c>
      <c r="AF465" s="115" t="n">
        <v>13</v>
      </c>
      <c r="AG465" s="115" t="n">
        <v>14</v>
      </c>
      <c r="AH465" s="115" t="n">
        <v>15</v>
      </c>
      <c r="AI465" s="115" t="n">
        <v>16</v>
      </c>
      <c r="AJ465" s="115" t="n">
        <v>17</v>
      </c>
      <c r="AK465" s="115" t="n">
        <v>18</v>
      </c>
      <c r="AL465" s="30"/>
      <c r="AM465" s="115" t="s">
        <v>2</v>
      </c>
      <c r="AN465" s="32"/>
      <c r="AO465" s="116" t="s">
        <v>29</v>
      </c>
    </row>
    <row r="466" customFormat="false" ht="17" hidden="false" customHeight="true" outlineLevel="0" collapsed="false">
      <c r="A466" s="132" t="s">
        <v>112</v>
      </c>
      <c r="B466" s="118" t="n">
        <v>28.5</v>
      </c>
      <c r="D466" s="132" t="s">
        <v>112</v>
      </c>
      <c r="E466" s="90"/>
      <c r="F466" s="91"/>
      <c r="G466" s="120"/>
      <c r="H466" s="92" t="s">
        <v>31</v>
      </c>
      <c r="I466" s="92" t="s">
        <v>18</v>
      </c>
      <c r="J466" s="92" t="n">
        <v>72</v>
      </c>
      <c r="K466" s="92" t="n">
        <v>140</v>
      </c>
      <c r="L466" s="120" t="n">
        <v>12</v>
      </c>
      <c r="M466" s="94" t="n">
        <f aca="false">IF(L466="","X",(IFERROR(ROUND((L466*K466/113)+J466-$AO$4,0),"X")))</f>
        <v>33</v>
      </c>
      <c r="N466" s="121" t="n">
        <v>1</v>
      </c>
      <c r="O466" s="95" t="n">
        <v>29</v>
      </c>
      <c r="P466" s="23"/>
      <c r="Q466" s="122"/>
      <c r="R466" s="122"/>
      <c r="S466" s="122"/>
      <c r="T466" s="122"/>
      <c r="U466" s="122"/>
      <c r="V466" s="122"/>
      <c r="W466" s="122"/>
      <c r="X466" s="122"/>
      <c r="Y466" s="122"/>
      <c r="Z466" s="15"/>
      <c r="AA466" s="18" t="n">
        <f aca="false">SUM(Q466:Y466)</f>
        <v>0</v>
      </c>
      <c r="AB466" s="15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5"/>
      <c r="AM466" s="18" t="n">
        <f aca="false">SUM(AC466:AK466)</f>
        <v>0</v>
      </c>
      <c r="AN466" s="23"/>
      <c r="AO466" s="123" t="n">
        <f aca="false">AM466+AA466</f>
        <v>0</v>
      </c>
    </row>
    <row r="467" customFormat="false" ht="17" hidden="false" customHeight="true" outlineLevel="0" collapsed="false">
      <c r="A467" s="132"/>
      <c r="B467" s="118"/>
      <c r="E467" s="97"/>
      <c r="F467" s="98"/>
      <c r="G467" s="98"/>
      <c r="H467" s="98"/>
      <c r="I467" s="98"/>
      <c r="J467" s="98"/>
      <c r="K467" s="98"/>
      <c r="L467" s="98"/>
      <c r="M467" s="99" t="s">
        <v>19</v>
      </c>
      <c r="N467" s="99"/>
      <c r="O467" s="134"/>
      <c r="P467" s="51"/>
      <c r="Q467" s="124" t="n">
        <f aca="false">IFERROR($O466-Q$5,"")</f>
        <v>14</v>
      </c>
      <c r="R467" s="124" t="n">
        <f aca="false">IFERROR($O466-R$5,"")</f>
        <v>26</v>
      </c>
      <c r="S467" s="124" t="n">
        <f aca="false">IFERROR($O466-S$5,"")</f>
        <v>12</v>
      </c>
      <c r="T467" s="124" t="n">
        <f aca="false">IFERROR($O466-T$5,"")</f>
        <v>28</v>
      </c>
      <c r="U467" s="124" t="n">
        <f aca="false">IFERROR($O466-U$5,"")</f>
        <v>16</v>
      </c>
      <c r="V467" s="124" t="n">
        <f aca="false">IFERROR($O466-V$5,"")</f>
        <v>18</v>
      </c>
      <c r="W467" s="124" t="n">
        <f aca="false">IFERROR($O466-W$5,"")</f>
        <v>22</v>
      </c>
      <c r="X467" s="124" t="n">
        <f aca="false">IFERROR($O466-X$5,"")</f>
        <v>24</v>
      </c>
      <c r="Y467" s="124" t="n">
        <f aca="false">IFERROR($O466-Y$5,"")</f>
        <v>20</v>
      </c>
      <c r="Z467" s="124"/>
      <c r="AA467" s="124"/>
      <c r="AB467" s="124"/>
      <c r="AC467" s="124" t="n">
        <f aca="false">IFERROR($O466-AC$5,"")</f>
        <v>13</v>
      </c>
      <c r="AD467" s="124" t="n">
        <f aca="false">IFERROR($O466-AD$5,"")</f>
        <v>25</v>
      </c>
      <c r="AE467" s="124" t="n">
        <f aca="false">IFERROR($O466-AE$5,"")</f>
        <v>11</v>
      </c>
      <c r="AF467" s="124" t="n">
        <f aca="false">IFERROR($O466-AF$5,"")</f>
        <v>27</v>
      </c>
      <c r="AG467" s="124" t="n">
        <f aca="false">IFERROR($O466-AG$5,"")</f>
        <v>15</v>
      </c>
      <c r="AH467" s="124" t="n">
        <f aca="false">IFERROR($O466-AH$5,"")</f>
        <v>17</v>
      </c>
      <c r="AI467" s="124" t="n">
        <f aca="false">IFERROR($O466-AI$5,"")</f>
        <v>21</v>
      </c>
      <c r="AJ467" s="124" t="n">
        <f aca="false">IFERROR($O466-AJ$5,"")</f>
        <v>23</v>
      </c>
      <c r="AK467" s="124" t="n">
        <f aca="false">IFERROR($O466-AK$5,"")</f>
        <v>19</v>
      </c>
      <c r="AL467" s="125"/>
      <c r="AM467" s="124"/>
      <c r="AN467" s="51"/>
      <c r="AO467" s="51"/>
    </row>
    <row r="468" customFormat="false" ht="17" hidden="false" customHeight="true" outlineLevel="0" collapsed="false">
      <c r="A468" s="132"/>
      <c r="B468" s="118"/>
      <c r="E468" s="97"/>
      <c r="F468" s="98"/>
      <c r="G468" s="98"/>
      <c r="H468" s="98"/>
      <c r="I468" s="98"/>
      <c r="J468" s="98"/>
      <c r="K468" s="98"/>
      <c r="L468" s="98"/>
      <c r="M468" s="126" t="s">
        <v>32</v>
      </c>
      <c r="N468" s="126"/>
      <c r="O468" s="127" t="s">
        <v>33</v>
      </c>
      <c r="P468" s="51"/>
      <c r="Q468" s="124" t="n">
        <f aca="false">IF(Q467="","",IF(Q467&lt;0,0,IF(Q467&lt;18,1,IF(Q467&lt;36,2,3))))</f>
        <v>1</v>
      </c>
      <c r="R468" s="124" t="n">
        <f aca="false">IF(R467="","",IF(R467&lt;0,0,IF(R467&lt;18,1,IF(R467&lt;36,2,3))))</f>
        <v>2</v>
      </c>
      <c r="S468" s="124" t="n">
        <f aca="false">IF(S467="","",IF(S467&lt;0,0,IF(S467&lt;18,1,IF(S467&lt;36,2,3))))</f>
        <v>1</v>
      </c>
      <c r="T468" s="124" t="n">
        <f aca="false">IF(T467="","",IF(T467&lt;0,0,IF(T467&lt;18,1,IF(T467&lt;36,2,3))))</f>
        <v>2</v>
      </c>
      <c r="U468" s="124" t="n">
        <f aca="false">IF(U467="","",IF(U467&lt;0,0,IF(U467&lt;18,1,IF(U467&lt;36,2,3))))</f>
        <v>1</v>
      </c>
      <c r="V468" s="124" t="n">
        <f aca="false">IF(V467="","",IF(V467&lt;0,0,IF(V467&lt;18,1,IF(V467&lt;36,2,3))))</f>
        <v>2</v>
      </c>
      <c r="W468" s="124" t="n">
        <f aca="false">IF(W467="","",IF(W467&lt;0,0,IF(W467&lt;18,1,IF(W467&lt;36,2,3))))</f>
        <v>2</v>
      </c>
      <c r="X468" s="124" t="n">
        <f aca="false">IF(X467="","",IF(X467&lt;0,0,IF(X467&lt;18,1,IF(X467&lt;36,2,3))))</f>
        <v>2</v>
      </c>
      <c r="Y468" s="124" t="n">
        <f aca="false">IF(Y467="","",IF(Y467&lt;0,0,IF(Y467&lt;18,1,IF(Y467&lt;36,2,3))))</f>
        <v>2</v>
      </c>
      <c r="Z468" s="124"/>
      <c r="AA468" s="124"/>
      <c r="AB468" s="124"/>
      <c r="AC468" s="124" t="n">
        <f aca="false">IF(AC467="","",IF(AC467&lt;0,0,IF(AC467&lt;18,1,IF(AC467&lt;36,2,3))))</f>
        <v>1</v>
      </c>
      <c r="AD468" s="124" t="n">
        <f aca="false">IF(AD467="","",IF(AD467&lt;0,0,IF(AD467&lt;18,1,IF(AD467&lt;36,2,3))))</f>
        <v>2</v>
      </c>
      <c r="AE468" s="124" t="n">
        <f aca="false">IF(AE467="","",IF(AE467&lt;0,0,IF(AE467&lt;18,1,IF(AE467&lt;36,2,3))))</f>
        <v>1</v>
      </c>
      <c r="AF468" s="124" t="n">
        <f aca="false">IF(AF467="","",IF(AF467&lt;0,0,IF(AF467&lt;18,1,IF(AF467&lt;36,2,3))))</f>
        <v>2</v>
      </c>
      <c r="AG468" s="124" t="n">
        <f aca="false">IF(AG467="","",IF(AG467&lt;0,0,IF(AG467&lt;18,1,IF(AG467&lt;36,2,3))))</f>
        <v>1</v>
      </c>
      <c r="AH468" s="124" t="n">
        <f aca="false">IF(AH467="","",IF(AH467&lt;0,0,IF(AH467&lt;18,1,IF(AH467&lt;36,2,3))))</f>
        <v>1</v>
      </c>
      <c r="AI468" s="124" t="n">
        <f aca="false">IF(AI467="","",IF(AI467&lt;0,0,IF(AI467&lt;18,1,IF(AI467&lt;36,2,3))))</f>
        <v>2</v>
      </c>
      <c r="AJ468" s="124" t="n">
        <f aca="false">IF(AJ467="","",IF(AJ467&lt;0,0,IF(AJ467&lt;18,1,IF(AJ467&lt;36,2,3))))</f>
        <v>2</v>
      </c>
      <c r="AK468" s="124" t="n">
        <f aca="false">IF(AK467="","",IF(AK467&lt;0,0,IF(AK467&lt;18,1,IF(AK467&lt;36,2,3))))</f>
        <v>2</v>
      </c>
      <c r="AL468" s="125"/>
      <c r="AM468" s="124"/>
      <c r="AN468" s="51"/>
      <c r="AO468" s="128" t="s">
        <v>34</v>
      </c>
    </row>
    <row r="469" customFormat="false" ht="17" hidden="false" customHeight="true" outlineLevel="0" collapsed="false">
      <c r="A469" s="132"/>
      <c r="B469" s="118"/>
      <c r="E469" s="97"/>
      <c r="F469" s="98"/>
      <c r="G469" s="98"/>
      <c r="H469" s="98"/>
      <c r="I469" s="98"/>
      <c r="J469" s="98"/>
      <c r="K469" s="98"/>
      <c r="L469" s="98"/>
      <c r="M469" s="129"/>
      <c r="N469" s="130" t="s">
        <v>35</v>
      </c>
      <c r="O469" s="92" t="s">
        <v>36</v>
      </c>
      <c r="P469" s="51"/>
      <c r="Q469" s="111" t="str">
        <f aca="false">IFERROR(IF((Q$4-Q466+2+Q468)&lt;0,0,IF(Q466="","",(Q$4-Q466+2+Q468))),"")</f>
        <v/>
      </c>
      <c r="R469" s="111" t="str">
        <f aca="false">IFERROR(IF((R$4-R466+2+R468)&lt;0,0,IF(R466="","",(R$4-R466+2+R468))),"")</f>
        <v/>
      </c>
      <c r="S469" s="111" t="str">
        <f aca="false">IFERROR(IF((S$4-S466+2+S468)&lt;0,0,IF(S466="","",(S$4-S466+2+S468))),"")</f>
        <v/>
      </c>
      <c r="T469" s="111" t="str">
        <f aca="false">IFERROR(IF((T$4-T466+2+T468)&lt;0,0,IF(T466="","",(T$4-T466+2+T468))),"")</f>
        <v/>
      </c>
      <c r="U469" s="111" t="str">
        <f aca="false">IFERROR(IF((U$4-U466+2+U468)&lt;0,0,IF(U466="","",(U$4-U466+2+U468))),"")</f>
        <v/>
      </c>
      <c r="V469" s="111" t="str">
        <f aca="false">IFERROR(IF((V$4-V466+2+V468)&lt;0,0,IF(V466="","",(V$4-V466+2+V468))),"")</f>
        <v/>
      </c>
      <c r="W469" s="111" t="str">
        <f aca="false">IFERROR(IF((W$4-W466+2+W468)&lt;0,0,IF(W466="","",(W$4-W466+2+W468))),"")</f>
        <v/>
      </c>
      <c r="X469" s="111" t="str">
        <f aca="false">IFERROR(IF((X$4-X466+2+X468)&lt;0,0,IF(X466="","",(X$4-X466+2+X468))),"")</f>
        <v/>
      </c>
      <c r="Y469" s="111" t="str">
        <f aca="false">IFERROR(IF((Y$4-Y466+2+Y468)&lt;0,0,IF(Y466="","",(Y$4-Y466+2+Y468))),"")</f>
        <v/>
      </c>
      <c r="Z469" s="124"/>
      <c r="AA469" s="18" t="n">
        <f aca="false">SUM(Q469:Y469)</f>
        <v>0</v>
      </c>
      <c r="AB469" s="124"/>
      <c r="AC469" s="111" t="str">
        <f aca="false">IFERROR(IF((AC$4-AC466+2+AC468)&lt;0,0,IF(AC466="","",(AC$4-AC466+2+AC468))),"")</f>
        <v/>
      </c>
      <c r="AD469" s="111" t="str">
        <f aca="false">IFERROR(IF((AD$4-AD466+2+AD468)&lt;0,0,IF(AD466="","",(AD$4-AD466+2+AD468))),"")</f>
        <v/>
      </c>
      <c r="AE469" s="111" t="str">
        <f aca="false">IFERROR(IF((AE$4-AE466+2+AE468)&lt;0,0,IF(AE466="","",(AE$4-AE466+2+AE468))),"")</f>
        <v/>
      </c>
      <c r="AF469" s="111" t="str">
        <f aca="false">IFERROR(IF((AF$4-AF466+2+AF468)&lt;0,0,IF(AF466="","",(AF$4-AF466+2+AF468))),"")</f>
        <v/>
      </c>
      <c r="AG469" s="111" t="str">
        <f aca="false">IFERROR(IF((AG$4-AG466+2+AG468)&lt;0,0,IF(AG466="","",(AG$4-AG466+2+AG468))),"")</f>
        <v/>
      </c>
      <c r="AH469" s="111" t="str">
        <f aca="false">IFERROR(IF((AH$4-AH466+2+AH468)&lt;0,0,IF(AH466="","",(AH$4-AH466+2+AH468))),"")</f>
        <v/>
      </c>
      <c r="AI469" s="111" t="str">
        <f aca="false">IFERROR(IF((AI$4-AI466+2+AI468)&lt;0,0,IF(AI466="","",(AI$4-AI466+2+AI468))),"")</f>
        <v/>
      </c>
      <c r="AJ469" s="111" t="str">
        <f aca="false">IFERROR(IF((AJ$4-AJ466+2+AJ468)&lt;0,0,IF(AJ466="","",(AJ$4-AJ466+2+AJ468))),"")</f>
        <v/>
      </c>
      <c r="AK469" s="111" t="str">
        <f aca="false">IFERROR(IF((AK$4-AK466+2+AK468)&lt;0,0,IF(AK466="","",(AK$4-AK466+2+AK468))),"")</f>
        <v/>
      </c>
      <c r="AL469" s="125"/>
      <c r="AM469" s="18" t="n">
        <f aca="false">SUM(AC469:AK469)</f>
        <v>0</v>
      </c>
      <c r="AN469" s="51"/>
      <c r="AO469" s="131" t="n">
        <f aca="false">SUM(AA469,AM469)</f>
        <v>0</v>
      </c>
    </row>
    <row r="470" customFormat="false" ht="17" hidden="false" customHeight="true" outlineLevel="0" collapsed="false">
      <c r="A470" s="132"/>
      <c r="B470" s="118"/>
    </row>
    <row r="471" customFormat="false" ht="17" hidden="false" customHeight="true" outlineLevel="0" collapsed="false">
      <c r="A471" s="132"/>
      <c r="B471" s="118"/>
      <c r="D471" s="113" t="s">
        <v>26</v>
      </c>
      <c r="E471" s="85"/>
      <c r="F471" s="86"/>
      <c r="G471" s="87" t="s">
        <v>24</v>
      </c>
      <c r="H471" s="87" t="s">
        <v>9</v>
      </c>
      <c r="I471" s="87" t="s">
        <v>10</v>
      </c>
      <c r="J471" s="87" t="s">
        <v>11</v>
      </c>
      <c r="K471" s="87" t="s">
        <v>12</v>
      </c>
      <c r="L471" s="88" t="s">
        <v>13</v>
      </c>
      <c r="M471" s="88" t="s">
        <v>14</v>
      </c>
      <c r="N471" s="88" t="s">
        <v>27</v>
      </c>
      <c r="O471" s="88" t="s">
        <v>28</v>
      </c>
      <c r="P471" s="114"/>
      <c r="Q471" s="115" t="n">
        <v>1</v>
      </c>
      <c r="R471" s="115" t="n">
        <v>2</v>
      </c>
      <c r="S471" s="115" t="n">
        <v>3</v>
      </c>
      <c r="T471" s="115" t="n">
        <v>4</v>
      </c>
      <c r="U471" s="115" t="n">
        <v>5</v>
      </c>
      <c r="V471" s="115" t="n">
        <v>6</v>
      </c>
      <c r="W471" s="115" t="n">
        <v>7</v>
      </c>
      <c r="X471" s="115" t="n">
        <v>8</v>
      </c>
      <c r="Y471" s="115" t="n">
        <v>9</v>
      </c>
      <c r="Z471" s="114"/>
      <c r="AA471" s="115" t="s">
        <v>1</v>
      </c>
      <c r="AB471" s="114"/>
      <c r="AC471" s="115" t="n">
        <v>10</v>
      </c>
      <c r="AD471" s="115" t="n">
        <v>11</v>
      </c>
      <c r="AE471" s="115" t="n">
        <v>12</v>
      </c>
      <c r="AF471" s="115" t="n">
        <v>13</v>
      </c>
      <c r="AG471" s="115" t="n">
        <v>14</v>
      </c>
      <c r="AH471" s="115" t="n">
        <v>15</v>
      </c>
      <c r="AI471" s="115" t="n">
        <v>16</v>
      </c>
      <c r="AJ471" s="115" t="n">
        <v>17</v>
      </c>
      <c r="AK471" s="115" t="n">
        <v>18</v>
      </c>
      <c r="AL471" s="30"/>
      <c r="AM471" s="115" t="s">
        <v>2</v>
      </c>
      <c r="AN471" s="32"/>
      <c r="AO471" s="116" t="s">
        <v>29</v>
      </c>
    </row>
    <row r="472" customFormat="false" ht="17" hidden="false" customHeight="true" outlineLevel="0" collapsed="false">
      <c r="A472" s="135" t="s">
        <v>113</v>
      </c>
      <c r="B472" s="118" t="n">
        <v>34</v>
      </c>
      <c r="D472" s="135" t="s">
        <v>113</v>
      </c>
      <c r="E472" s="90"/>
      <c r="F472" s="91"/>
      <c r="G472" s="120"/>
      <c r="H472" s="92" t="s">
        <v>31</v>
      </c>
      <c r="I472" s="92" t="s">
        <v>18</v>
      </c>
      <c r="J472" s="92" t="n">
        <v>72</v>
      </c>
      <c r="K472" s="92" t="n">
        <v>140</v>
      </c>
      <c r="L472" s="120" t="n">
        <v>12</v>
      </c>
      <c r="M472" s="94" t="n">
        <f aca="false">IF(L472="","X",(IFERROR(ROUND((L472*K472/113)+J472-$AO$4,0),"X")))</f>
        <v>33</v>
      </c>
      <c r="N472" s="121" t="n">
        <v>1</v>
      </c>
      <c r="O472" s="95" t="n">
        <v>34</v>
      </c>
      <c r="P472" s="23"/>
      <c r="Q472" s="122"/>
      <c r="R472" s="122"/>
      <c r="S472" s="122"/>
      <c r="T472" s="122"/>
      <c r="U472" s="122"/>
      <c r="V472" s="122"/>
      <c r="W472" s="122"/>
      <c r="X472" s="122"/>
      <c r="Y472" s="122"/>
      <c r="Z472" s="15"/>
      <c r="AA472" s="18" t="n">
        <f aca="false">SUM(Q472:Y472)</f>
        <v>0</v>
      </c>
      <c r="AB472" s="15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5"/>
      <c r="AM472" s="18" t="n">
        <f aca="false">SUM(AC472:AK472)</f>
        <v>0</v>
      </c>
      <c r="AN472" s="23"/>
      <c r="AO472" s="123" t="n">
        <f aca="false">AM472+AA472</f>
        <v>0</v>
      </c>
    </row>
    <row r="473" customFormat="false" ht="17" hidden="false" customHeight="true" outlineLevel="0" collapsed="false">
      <c r="A473" s="135"/>
      <c r="B473" s="118"/>
      <c r="E473" s="97"/>
      <c r="F473" s="98"/>
      <c r="G473" s="98"/>
      <c r="H473" s="98"/>
      <c r="I473" s="98"/>
      <c r="J473" s="98"/>
      <c r="K473" s="98"/>
      <c r="L473" s="98"/>
      <c r="M473" s="99" t="s">
        <v>19</v>
      </c>
      <c r="N473" s="99"/>
      <c r="O473" s="99"/>
      <c r="P473" s="51"/>
      <c r="Q473" s="124" t="n">
        <f aca="false">IFERROR($O472-Q$5,"")</f>
        <v>19</v>
      </c>
      <c r="R473" s="124" t="n">
        <f aca="false">IFERROR($O472-R$5,"")</f>
        <v>31</v>
      </c>
      <c r="S473" s="124" t="n">
        <f aca="false">IFERROR($O472-S$5,"")</f>
        <v>17</v>
      </c>
      <c r="T473" s="124" t="n">
        <f aca="false">IFERROR($O472-T$5,"")</f>
        <v>33</v>
      </c>
      <c r="U473" s="124" t="n">
        <f aca="false">IFERROR($O472-U$5,"")</f>
        <v>21</v>
      </c>
      <c r="V473" s="124" t="n">
        <f aca="false">IFERROR($O472-V$5,"")</f>
        <v>23</v>
      </c>
      <c r="W473" s="124" t="n">
        <f aca="false">IFERROR($O472-W$5,"")</f>
        <v>27</v>
      </c>
      <c r="X473" s="124" t="n">
        <f aca="false">IFERROR($O472-X$5,"")</f>
        <v>29</v>
      </c>
      <c r="Y473" s="124" t="n">
        <f aca="false">IFERROR($O472-Y$5,"")</f>
        <v>25</v>
      </c>
      <c r="Z473" s="124"/>
      <c r="AA473" s="124"/>
      <c r="AB473" s="124"/>
      <c r="AC473" s="124" t="n">
        <f aca="false">IFERROR($O472-AC$5,"")</f>
        <v>18</v>
      </c>
      <c r="AD473" s="124" t="n">
        <f aca="false">IFERROR($O472-AD$5,"")</f>
        <v>30</v>
      </c>
      <c r="AE473" s="124" t="n">
        <f aca="false">IFERROR($O472-AE$5,"")</f>
        <v>16</v>
      </c>
      <c r="AF473" s="124" t="n">
        <f aca="false">IFERROR($O472-AF$5,"")</f>
        <v>32</v>
      </c>
      <c r="AG473" s="124" t="n">
        <f aca="false">IFERROR($O472-AG$5,"")</f>
        <v>20</v>
      </c>
      <c r="AH473" s="124" t="n">
        <f aca="false">IFERROR($O472-AH$5,"")</f>
        <v>22</v>
      </c>
      <c r="AI473" s="124" t="n">
        <f aca="false">IFERROR($O472-AI$5,"")</f>
        <v>26</v>
      </c>
      <c r="AJ473" s="124" t="n">
        <f aca="false">IFERROR($O472-AJ$5,"")</f>
        <v>28</v>
      </c>
      <c r="AK473" s="124" t="n">
        <f aca="false">IFERROR($O472-AK$5,"")</f>
        <v>24</v>
      </c>
      <c r="AL473" s="125"/>
      <c r="AM473" s="124"/>
      <c r="AN473" s="51"/>
      <c r="AO473" s="51"/>
    </row>
    <row r="474" customFormat="false" ht="17" hidden="false" customHeight="true" outlineLevel="0" collapsed="false">
      <c r="A474" s="135"/>
      <c r="B474" s="118"/>
      <c r="E474" s="97"/>
      <c r="F474" s="98"/>
      <c r="G474" s="98"/>
      <c r="H474" s="98"/>
      <c r="I474" s="98"/>
      <c r="J474" s="98"/>
      <c r="K474" s="98"/>
      <c r="L474" s="98"/>
      <c r="M474" s="126" t="s">
        <v>32</v>
      </c>
      <c r="N474" s="126"/>
      <c r="O474" s="127" t="s">
        <v>33</v>
      </c>
      <c r="P474" s="51"/>
      <c r="Q474" s="124" t="n">
        <f aca="false">IF(Q473="","",IF(Q473&lt;0,0,IF(Q473&lt;18,1,IF(Q473&lt;36,2,3))))</f>
        <v>2</v>
      </c>
      <c r="R474" s="124" t="n">
        <f aca="false">IF(R473="","",IF(R473&lt;0,0,IF(R473&lt;18,1,IF(R473&lt;36,2,3))))</f>
        <v>2</v>
      </c>
      <c r="S474" s="124" t="n">
        <f aca="false">IF(S473="","",IF(S473&lt;0,0,IF(S473&lt;18,1,IF(S473&lt;36,2,3))))</f>
        <v>1</v>
      </c>
      <c r="T474" s="124" t="n">
        <f aca="false">IF(T473="","",IF(T473&lt;0,0,IF(T473&lt;18,1,IF(T473&lt;36,2,3))))</f>
        <v>2</v>
      </c>
      <c r="U474" s="124" t="n">
        <f aca="false">IF(U473="","",IF(U473&lt;0,0,IF(U473&lt;18,1,IF(U473&lt;36,2,3))))</f>
        <v>2</v>
      </c>
      <c r="V474" s="124" t="n">
        <f aca="false">IF(V473="","",IF(V473&lt;0,0,IF(V473&lt;18,1,IF(V473&lt;36,2,3))))</f>
        <v>2</v>
      </c>
      <c r="W474" s="124" t="n">
        <f aca="false">IF(W473="","",IF(W473&lt;0,0,IF(W473&lt;18,1,IF(W473&lt;36,2,3))))</f>
        <v>2</v>
      </c>
      <c r="X474" s="124" t="n">
        <f aca="false">IF(X473="","",IF(X473&lt;0,0,IF(X473&lt;18,1,IF(X473&lt;36,2,3))))</f>
        <v>2</v>
      </c>
      <c r="Y474" s="124" t="n">
        <f aca="false">IF(Y473="","",IF(Y473&lt;0,0,IF(Y473&lt;18,1,IF(Y473&lt;36,2,3))))</f>
        <v>2</v>
      </c>
      <c r="Z474" s="124"/>
      <c r="AA474" s="124"/>
      <c r="AB474" s="124"/>
      <c r="AC474" s="124" t="n">
        <f aca="false">IF(AC473="","",IF(AC473&lt;0,0,IF(AC473&lt;18,1,IF(AC473&lt;36,2,3))))</f>
        <v>2</v>
      </c>
      <c r="AD474" s="124" t="n">
        <f aca="false">IF(AD473="","",IF(AD473&lt;0,0,IF(AD473&lt;18,1,IF(AD473&lt;36,2,3))))</f>
        <v>2</v>
      </c>
      <c r="AE474" s="124" t="n">
        <f aca="false">IF(AE473="","",IF(AE473&lt;0,0,IF(AE473&lt;18,1,IF(AE473&lt;36,2,3))))</f>
        <v>1</v>
      </c>
      <c r="AF474" s="124" t="n">
        <f aca="false">IF(AF473="","",IF(AF473&lt;0,0,IF(AF473&lt;18,1,IF(AF473&lt;36,2,3))))</f>
        <v>2</v>
      </c>
      <c r="AG474" s="124" t="n">
        <f aca="false">IF(AG473="","",IF(AG473&lt;0,0,IF(AG473&lt;18,1,IF(AG473&lt;36,2,3))))</f>
        <v>2</v>
      </c>
      <c r="AH474" s="124" t="n">
        <f aca="false">IF(AH473="","",IF(AH473&lt;0,0,IF(AH473&lt;18,1,IF(AH473&lt;36,2,3))))</f>
        <v>2</v>
      </c>
      <c r="AI474" s="124" t="n">
        <f aca="false">IF(AI473="","",IF(AI473&lt;0,0,IF(AI473&lt;18,1,IF(AI473&lt;36,2,3))))</f>
        <v>2</v>
      </c>
      <c r="AJ474" s="124" t="n">
        <f aca="false">IF(AJ473="","",IF(AJ473&lt;0,0,IF(AJ473&lt;18,1,IF(AJ473&lt;36,2,3))))</f>
        <v>2</v>
      </c>
      <c r="AK474" s="124" t="n">
        <f aca="false">IF(AK473="","",IF(AK473&lt;0,0,IF(AK473&lt;18,1,IF(AK473&lt;36,2,3))))</f>
        <v>2</v>
      </c>
      <c r="AL474" s="125"/>
      <c r="AM474" s="124"/>
      <c r="AN474" s="51"/>
      <c r="AO474" s="128" t="s">
        <v>34</v>
      </c>
    </row>
    <row r="475" customFormat="false" ht="17" hidden="false" customHeight="true" outlineLevel="0" collapsed="false">
      <c r="A475" s="135"/>
      <c r="B475" s="118"/>
      <c r="E475" s="97"/>
      <c r="F475" s="98"/>
      <c r="G475" s="98"/>
      <c r="H475" s="98"/>
      <c r="I475" s="98"/>
      <c r="J475" s="98"/>
      <c r="K475" s="98"/>
      <c r="L475" s="98"/>
      <c r="M475" s="129"/>
      <c r="N475" s="130" t="s">
        <v>35</v>
      </c>
      <c r="O475" s="92" t="s">
        <v>36</v>
      </c>
      <c r="P475" s="51"/>
      <c r="Q475" s="111" t="str">
        <f aca="false">IFERROR(IF((Q$4-Q472+2+Q474)&lt;0,0,IF(Q472="","",(Q$4-Q472+2+Q474))),"")</f>
        <v/>
      </c>
      <c r="R475" s="111" t="str">
        <f aca="false">IFERROR(IF((R$4-R472+2+R474)&lt;0,0,IF(R472="","",(R$4-R472+2+R474))),"")</f>
        <v/>
      </c>
      <c r="S475" s="111" t="str">
        <f aca="false">IFERROR(IF((S$4-S472+2+S474)&lt;0,0,IF(S472="","",(S$4-S472+2+S474))),"")</f>
        <v/>
      </c>
      <c r="T475" s="111" t="str">
        <f aca="false">IFERROR(IF((T$4-T472+2+T474)&lt;0,0,IF(T472="","",(T$4-T472+2+T474))),"")</f>
        <v/>
      </c>
      <c r="U475" s="111" t="str">
        <f aca="false">IFERROR(IF((U$4-U472+2+U474)&lt;0,0,IF(U472="","",(U$4-U472+2+U474))),"")</f>
        <v/>
      </c>
      <c r="V475" s="111" t="str">
        <f aca="false">IFERROR(IF((V$4-V472+2+V474)&lt;0,0,IF(V472="","",(V$4-V472+2+V474))),"")</f>
        <v/>
      </c>
      <c r="W475" s="111" t="str">
        <f aca="false">IFERROR(IF((W$4-W472+2+W474)&lt;0,0,IF(W472="","",(W$4-W472+2+W474))),"")</f>
        <v/>
      </c>
      <c r="X475" s="111" t="str">
        <f aca="false">IFERROR(IF((X$4-X472+2+X474)&lt;0,0,IF(X472="","",(X$4-X472+2+X474))),"")</f>
        <v/>
      </c>
      <c r="Y475" s="111" t="str">
        <f aca="false">IFERROR(IF((Y$4-Y472+2+Y474)&lt;0,0,IF(Y472="","",(Y$4-Y472+2+Y474))),"")</f>
        <v/>
      </c>
      <c r="Z475" s="124"/>
      <c r="AA475" s="18" t="n">
        <f aca="false">SUM(Q475:Y475)</f>
        <v>0</v>
      </c>
      <c r="AB475" s="124"/>
      <c r="AC475" s="111" t="str">
        <f aca="false">IFERROR(IF((AC$4-AC472+2+AC474)&lt;0,0,IF(AC472="","",(AC$4-AC472+2+AC474))),"")</f>
        <v/>
      </c>
      <c r="AD475" s="111" t="str">
        <f aca="false">IFERROR(IF((AD$4-AD472+2+AD474)&lt;0,0,IF(AD472="","",(AD$4-AD472+2+AD474))),"")</f>
        <v/>
      </c>
      <c r="AE475" s="111" t="str">
        <f aca="false">IFERROR(IF((AE$4-AE472+2+AE474)&lt;0,0,IF(AE472="","",(AE$4-AE472+2+AE474))),"")</f>
        <v/>
      </c>
      <c r="AF475" s="111" t="str">
        <f aca="false">IFERROR(IF((AF$4-AF472+2+AF474)&lt;0,0,IF(AF472="","",(AF$4-AF472+2+AF474))),"")</f>
        <v/>
      </c>
      <c r="AG475" s="111" t="str">
        <f aca="false">IFERROR(IF((AG$4-AG472+2+AG474)&lt;0,0,IF(AG472="","",(AG$4-AG472+2+AG474))),"")</f>
        <v/>
      </c>
      <c r="AH475" s="111" t="str">
        <f aca="false">IFERROR(IF((AH$4-AH472+2+AH474)&lt;0,0,IF(AH472="","",(AH$4-AH472+2+AH474))),"")</f>
        <v/>
      </c>
      <c r="AI475" s="111" t="str">
        <f aca="false">IFERROR(IF((AI$4-AI472+2+AI474)&lt;0,0,IF(AI472="","",(AI$4-AI472+2+AI474))),"")</f>
        <v/>
      </c>
      <c r="AJ475" s="111" t="str">
        <f aca="false">IFERROR(IF((AJ$4-AJ472+2+AJ474)&lt;0,0,IF(AJ472="","",(AJ$4-AJ472+2+AJ474))),"")</f>
        <v/>
      </c>
      <c r="AK475" s="111" t="str">
        <f aca="false">IFERROR(IF((AK$4-AK472+2+AK474)&lt;0,0,IF(AK472="","",(AK$4-AK472+2+AK474))),"")</f>
        <v/>
      </c>
      <c r="AL475" s="125"/>
      <c r="AM475" s="18" t="n">
        <f aca="false">SUM(AC475:AK475)</f>
        <v>0</v>
      </c>
      <c r="AN475" s="51"/>
      <c r="AO475" s="131" t="n">
        <f aca="false">SUM(AA475,AM475)</f>
        <v>0</v>
      </c>
    </row>
    <row r="476" customFormat="false" ht="17" hidden="false" customHeight="true" outlineLevel="0" collapsed="false">
      <c r="A476" s="135"/>
      <c r="B476" s="118"/>
    </row>
    <row r="477" customFormat="false" ht="17" hidden="false" customHeight="true" outlineLevel="0" collapsed="false">
      <c r="A477" s="135"/>
      <c r="B477" s="118"/>
      <c r="D477" s="113" t="s">
        <v>26</v>
      </c>
      <c r="E477" s="85"/>
      <c r="F477" s="86"/>
      <c r="G477" s="87" t="s">
        <v>24</v>
      </c>
      <c r="H477" s="87" t="s">
        <v>9</v>
      </c>
      <c r="I477" s="87" t="s">
        <v>10</v>
      </c>
      <c r="J477" s="87" t="s">
        <v>11</v>
      </c>
      <c r="K477" s="87" t="s">
        <v>12</v>
      </c>
      <c r="L477" s="88" t="s">
        <v>13</v>
      </c>
      <c r="M477" s="88" t="s">
        <v>14</v>
      </c>
      <c r="N477" s="88" t="s">
        <v>27</v>
      </c>
      <c r="O477" s="88" t="s">
        <v>28</v>
      </c>
      <c r="P477" s="114"/>
      <c r="Q477" s="115" t="n">
        <v>1</v>
      </c>
      <c r="R477" s="115" t="n">
        <v>2</v>
      </c>
      <c r="S477" s="115" t="n">
        <v>3</v>
      </c>
      <c r="T477" s="115" t="n">
        <v>4</v>
      </c>
      <c r="U477" s="115" t="n">
        <v>5</v>
      </c>
      <c r="V477" s="115" t="n">
        <v>6</v>
      </c>
      <c r="W477" s="115" t="n">
        <v>7</v>
      </c>
      <c r="X477" s="115" t="n">
        <v>8</v>
      </c>
      <c r="Y477" s="115" t="n">
        <v>9</v>
      </c>
      <c r="Z477" s="114"/>
      <c r="AA477" s="115" t="s">
        <v>1</v>
      </c>
      <c r="AB477" s="114"/>
      <c r="AC477" s="115" t="n">
        <v>10</v>
      </c>
      <c r="AD477" s="115" t="n">
        <v>11</v>
      </c>
      <c r="AE477" s="115" t="n">
        <v>12</v>
      </c>
      <c r="AF477" s="115" t="n">
        <v>13</v>
      </c>
      <c r="AG477" s="115" t="n">
        <v>14</v>
      </c>
      <c r="AH477" s="115" t="n">
        <v>15</v>
      </c>
      <c r="AI477" s="115" t="n">
        <v>16</v>
      </c>
      <c r="AJ477" s="115" t="n">
        <v>17</v>
      </c>
      <c r="AK477" s="115" t="n">
        <v>18</v>
      </c>
      <c r="AL477" s="30"/>
      <c r="AM477" s="115" t="s">
        <v>2</v>
      </c>
      <c r="AN477" s="32"/>
      <c r="AO477" s="116" t="s">
        <v>29</v>
      </c>
    </row>
    <row r="478" customFormat="false" ht="17" hidden="false" customHeight="true" outlineLevel="0" collapsed="false">
      <c r="A478" s="132" t="s">
        <v>114</v>
      </c>
      <c r="B478" s="133" t="n">
        <v>12.2</v>
      </c>
      <c r="D478" s="132" t="s">
        <v>114</v>
      </c>
      <c r="E478" s="90"/>
      <c r="F478" s="91"/>
      <c r="G478" s="120"/>
      <c r="H478" s="92" t="s">
        <v>31</v>
      </c>
      <c r="I478" s="92" t="s">
        <v>18</v>
      </c>
      <c r="J478" s="92" t="n">
        <v>72</v>
      </c>
      <c r="K478" s="92" t="n">
        <v>140</v>
      </c>
      <c r="L478" s="120" t="n">
        <v>12</v>
      </c>
      <c r="M478" s="94" t="n">
        <f aca="false">IF(L478="","X",(IFERROR(ROUND((L478*K478/113)+J478-$AO$4,0),"X")))</f>
        <v>33</v>
      </c>
      <c r="N478" s="121" t="n">
        <v>1</v>
      </c>
      <c r="O478" s="95" t="n">
        <v>12</v>
      </c>
      <c r="P478" s="23"/>
      <c r="Q478" s="122"/>
      <c r="R478" s="122"/>
      <c r="S478" s="122"/>
      <c r="T478" s="122"/>
      <c r="U478" s="122"/>
      <c r="V478" s="122"/>
      <c r="W478" s="122"/>
      <c r="X478" s="122"/>
      <c r="Y478" s="122"/>
      <c r="Z478" s="15"/>
      <c r="AA478" s="18" t="n">
        <f aca="false">SUM(Q478:Y478)</f>
        <v>0</v>
      </c>
      <c r="AB478" s="15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5"/>
      <c r="AM478" s="18" t="n">
        <f aca="false">SUM(AC478:AK478)</f>
        <v>0</v>
      </c>
      <c r="AN478" s="23"/>
      <c r="AO478" s="123" t="n">
        <f aca="false">AM478+AA478</f>
        <v>0</v>
      </c>
    </row>
    <row r="479" customFormat="false" ht="17" hidden="false" customHeight="true" outlineLevel="0" collapsed="false">
      <c r="A479" s="132"/>
      <c r="B479" s="133"/>
      <c r="E479" s="97"/>
      <c r="F479" s="98"/>
      <c r="G479" s="98"/>
      <c r="H479" s="98"/>
      <c r="I479" s="98"/>
      <c r="J479" s="98"/>
      <c r="K479" s="98"/>
      <c r="L479" s="98"/>
      <c r="M479" s="99" t="s">
        <v>19</v>
      </c>
      <c r="N479" s="99"/>
      <c r="O479" s="134"/>
      <c r="P479" s="51"/>
      <c r="Q479" s="124" t="n">
        <f aca="false">IFERROR($O478-Q$5,"")</f>
        <v>-3</v>
      </c>
      <c r="R479" s="124" t="n">
        <f aca="false">IFERROR($O478-R$5,"")</f>
        <v>9</v>
      </c>
      <c r="S479" s="124" t="n">
        <f aca="false">IFERROR($O478-S$5,"")</f>
        <v>-5</v>
      </c>
      <c r="T479" s="124" t="n">
        <f aca="false">IFERROR($O478-T$5,"")</f>
        <v>11</v>
      </c>
      <c r="U479" s="124" t="n">
        <f aca="false">IFERROR($O478-U$5,"")</f>
        <v>-1</v>
      </c>
      <c r="V479" s="124" t="n">
        <f aca="false">IFERROR($O478-V$5,"")</f>
        <v>1</v>
      </c>
      <c r="W479" s="124" t="n">
        <f aca="false">IFERROR($O478-W$5,"")</f>
        <v>5</v>
      </c>
      <c r="X479" s="124" t="n">
        <f aca="false">IFERROR($O478-X$5,"")</f>
        <v>7</v>
      </c>
      <c r="Y479" s="124" t="n">
        <f aca="false">IFERROR($O478-Y$5,"")</f>
        <v>3</v>
      </c>
      <c r="Z479" s="124"/>
      <c r="AA479" s="124"/>
      <c r="AB479" s="124"/>
      <c r="AC479" s="124" t="n">
        <f aca="false">IFERROR($O478-AC$5,"")</f>
        <v>-4</v>
      </c>
      <c r="AD479" s="124" t="n">
        <f aca="false">IFERROR($O478-AD$5,"")</f>
        <v>8</v>
      </c>
      <c r="AE479" s="124" t="n">
        <f aca="false">IFERROR($O478-AE$5,"")</f>
        <v>-6</v>
      </c>
      <c r="AF479" s="124" t="n">
        <f aca="false">IFERROR($O478-AF$5,"")</f>
        <v>10</v>
      </c>
      <c r="AG479" s="124" t="n">
        <f aca="false">IFERROR($O478-AG$5,"")</f>
        <v>-2</v>
      </c>
      <c r="AH479" s="124" t="n">
        <f aca="false">IFERROR($O478-AH$5,"")</f>
        <v>0</v>
      </c>
      <c r="AI479" s="124" t="n">
        <f aca="false">IFERROR($O478-AI$5,"")</f>
        <v>4</v>
      </c>
      <c r="AJ479" s="124" t="n">
        <f aca="false">IFERROR($O478-AJ$5,"")</f>
        <v>6</v>
      </c>
      <c r="AK479" s="124" t="n">
        <f aca="false">IFERROR($O478-AK$5,"")</f>
        <v>2</v>
      </c>
      <c r="AL479" s="125"/>
      <c r="AM479" s="124"/>
      <c r="AN479" s="51"/>
      <c r="AO479" s="51"/>
    </row>
    <row r="480" customFormat="false" ht="17" hidden="false" customHeight="true" outlineLevel="0" collapsed="false">
      <c r="A480" s="132"/>
      <c r="B480" s="133"/>
      <c r="E480" s="97"/>
      <c r="F480" s="98"/>
      <c r="G480" s="98"/>
      <c r="H480" s="98"/>
      <c r="I480" s="98"/>
      <c r="J480" s="98"/>
      <c r="K480" s="98"/>
      <c r="L480" s="98"/>
      <c r="M480" s="126" t="s">
        <v>32</v>
      </c>
      <c r="N480" s="126"/>
      <c r="O480" s="127" t="s">
        <v>33</v>
      </c>
      <c r="P480" s="51"/>
      <c r="Q480" s="124" t="n">
        <f aca="false">IF(Q479="","",IF(Q479&lt;0,0,IF(Q479&lt;18,1,IF(Q479&lt;36,2,3))))</f>
        <v>0</v>
      </c>
      <c r="R480" s="124" t="n">
        <f aca="false">IF(R479="","",IF(R479&lt;0,0,IF(R479&lt;18,1,IF(R479&lt;36,2,3))))</f>
        <v>1</v>
      </c>
      <c r="S480" s="124" t="n">
        <f aca="false">IF(S479="","",IF(S479&lt;0,0,IF(S479&lt;18,1,IF(S479&lt;36,2,3))))</f>
        <v>0</v>
      </c>
      <c r="T480" s="124" t="n">
        <f aca="false">IF(T479="","",IF(T479&lt;0,0,IF(T479&lt;18,1,IF(T479&lt;36,2,3))))</f>
        <v>1</v>
      </c>
      <c r="U480" s="124" t="n">
        <f aca="false">IF(U479="","",IF(U479&lt;0,0,IF(U479&lt;18,1,IF(U479&lt;36,2,3))))</f>
        <v>0</v>
      </c>
      <c r="V480" s="124" t="n">
        <f aca="false">IF(V479="","",IF(V479&lt;0,0,IF(V479&lt;18,1,IF(V479&lt;36,2,3))))</f>
        <v>1</v>
      </c>
      <c r="W480" s="124" t="n">
        <f aca="false">IF(W479="","",IF(W479&lt;0,0,IF(W479&lt;18,1,IF(W479&lt;36,2,3))))</f>
        <v>1</v>
      </c>
      <c r="X480" s="124" t="n">
        <f aca="false">IF(X479="","",IF(X479&lt;0,0,IF(X479&lt;18,1,IF(X479&lt;36,2,3))))</f>
        <v>1</v>
      </c>
      <c r="Y480" s="124" t="n">
        <f aca="false">IF(Y479="","",IF(Y479&lt;0,0,IF(Y479&lt;18,1,IF(Y479&lt;36,2,3))))</f>
        <v>1</v>
      </c>
      <c r="Z480" s="124"/>
      <c r="AA480" s="124"/>
      <c r="AB480" s="124"/>
      <c r="AC480" s="124" t="n">
        <f aca="false">IF(AC479="","",IF(AC479&lt;0,0,IF(AC479&lt;18,1,IF(AC479&lt;36,2,3))))</f>
        <v>0</v>
      </c>
      <c r="AD480" s="124" t="n">
        <f aca="false">IF(AD479="","",IF(AD479&lt;0,0,IF(AD479&lt;18,1,IF(AD479&lt;36,2,3))))</f>
        <v>1</v>
      </c>
      <c r="AE480" s="124" t="n">
        <f aca="false">IF(AE479="","",IF(AE479&lt;0,0,IF(AE479&lt;18,1,IF(AE479&lt;36,2,3))))</f>
        <v>0</v>
      </c>
      <c r="AF480" s="124" t="n">
        <f aca="false">IF(AF479="","",IF(AF479&lt;0,0,IF(AF479&lt;18,1,IF(AF479&lt;36,2,3))))</f>
        <v>1</v>
      </c>
      <c r="AG480" s="124" t="n">
        <f aca="false">IF(AG479="","",IF(AG479&lt;0,0,IF(AG479&lt;18,1,IF(AG479&lt;36,2,3))))</f>
        <v>0</v>
      </c>
      <c r="AH480" s="124" t="n">
        <f aca="false">IF(AH479="","",IF(AH479&lt;0,0,IF(AH479&lt;18,1,IF(AH479&lt;36,2,3))))</f>
        <v>1</v>
      </c>
      <c r="AI480" s="124" t="n">
        <f aca="false">IF(AI479="","",IF(AI479&lt;0,0,IF(AI479&lt;18,1,IF(AI479&lt;36,2,3))))</f>
        <v>1</v>
      </c>
      <c r="AJ480" s="124" t="n">
        <f aca="false">IF(AJ479="","",IF(AJ479&lt;0,0,IF(AJ479&lt;18,1,IF(AJ479&lt;36,2,3))))</f>
        <v>1</v>
      </c>
      <c r="AK480" s="124" t="n">
        <f aca="false">IF(AK479="","",IF(AK479&lt;0,0,IF(AK479&lt;18,1,IF(AK479&lt;36,2,3))))</f>
        <v>1</v>
      </c>
      <c r="AL480" s="125"/>
      <c r="AM480" s="124"/>
      <c r="AN480" s="51"/>
      <c r="AO480" s="128" t="s">
        <v>34</v>
      </c>
    </row>
    <row r="481" customFormat="false" ht="17" hidden="false" customHeight="true" outlineLevel="0" collapsed="false">
      <c r="A481" s="132"/>
      <c r="B481" s="133"/>
      <c r="E481" s="97"/>
      <c r="F481" s="98"/>
      <c r="G481" s="98"/>
      <c r="H481" s="98"/>
      <c r="I481" s="98"/>
      <c r="J481" s="98"/>
      <c r="K481" s="98"/>
      <c r="L481" s="98"/>
      <c r="M481" s="129"/>
      <c r="N481" s="130" t="s">
        <v>35</v>
      </c>
      <c r="O481" s="92" t="s">
        <v>36</v>
      </c>
      <c r="P481" s="51"/>
      <c r="Q481" s="111" t="str">
        <f aca="false">IFERROR(IF((Q$4-Q478+2+Q480)&lt;0,0,IF(Q478="","",(Q$4-Q478+2+Q480))),"")</f>
        <v/>
      </c>
      <c r="R481" s="111" t="str">
        <f aca="false">IFERROR(IF((R$4-R478+2+R480)&lt;0,0,IF(R478="","",(R$4-R478+2+R480))),"")</f>
        <v/>
      </c>
      <c r="S481" s="111" t="str">
        <f aca="false">IFERROR(IF((S$4-S478+2+S480)&lt;0,0,IF(S478="","",(S$4-S478+2+S480))),"")</f>
        <v/>
      </c>
      <c r="T481" s="111" t="str">
        <f aca="false">IFERROR(IF((T$4-T478+2+T480)&lt;0,0,IF(T478="","",(T$4-T478+2+T480))),"")</f>
        <v/>
      </c>
      <c r="U481" s="111" t="str">
        <f aca="false">IFERROR(IF((U$4-U478+2+U480)&lt;0,0,IF(U478="","",(U$4-U478+2+U480))),"")</f>
        <v/>
      </c>
      <c r="V481" s="111" t="str">
        <f aca="false">IFERROR(IF((V$4-V478+2+V480)&lt;0,0,IF(V478="","",(V$4-V478+2+V480))),"")</f>
        <v/>
      </c>
      <c r="W481" s="111" t="str">
        <f aca="false">IFERROR(IF((W$4-W478+2+W480)&lt;0,0,IF(W478="","",(W$4-W478+2+W480))),"")</f>
        <v/>
      </c>
      <c r="X481" s="111" t="str">
        <f aca="false">IFERROR(IF((X$4-X478+2+X480)&lt;0,0,IF(X478="","",(X$4-X478+2+X480))),"")</f>
        <v/>
      </c>
      <c r="Y481" s="111" t="str">
        <f aca="false">IFERROR(IF((Y$4-Y478+2+Y480)&lt;0,0,IF(Y478="","",(Y$4-Y478+2+Y480))),"")</f>
        <v/>
      </c>
      <c r="Z481" s="124"/>
      <c r="AA481" s="18" t="n">
        <f aca="false">SUM(Q481:Y481)</f>
        <v>0</v>
      </c>
      <c r="AB481" s="124"/>
      <c r="AC481" s="111" t="str">
        <f aca="false">IFERROR(IF((AC$4-AC478+2+AC480)&lt;0,0,IF(AC478="","",(AC$4-AC478+2+AC480))),"")</f>
        <v/>
      </c>
      <c r="AD481" s="111" t="str">
        <f aca="false">IFERROR(IF((AD$4-AD478+2+AD480)&lt;0,0,IF(AD478="","",(AD$4-AD478+2+AD480))),"")</f>
        <v/>
      </c>
      <c r="AE481" s="111" t="str">
        <f aca="false">IFERROR(IF((AE$4-AE478+2+AE480)&lt;0,0,IF(AE478="","",(AE$4-AE478+2+AE480))),"")</f>
        <v/>
      </c>
      <c r="AF481" s="111" t="str">
        <f aca="false">IFERROR(IF((AF$4-AF478+2+AF480)&lt;0,0,IF(AF478="","",(AF$4-AF478+2+AF480))),"")</f>
        <v/>
      </c>
      <c r="AG481" s="111" t="str">
        <f aca="false">IFERROR(IF((AG$4-AG478+2+AG480)&lt;0,0,IF(AG478="","",(AG$4-AG478+2+AG480))),"")</f>
        <v/>
      </c>
      <c r="AH481" s="111" t="str">
        <f aca="false">IFERROR(IF((AH$4-AH478+2+AH480)&lt;0,0,IF(AH478="","",(AH$4-AH478+2+AH480))),"")</f>
        <v/>
      </c>
      <c r="AI481" s="111" t="str">
        <f aca="false">IFERROR(IF((AI$4-AI478+2+AI480)&lt;0,0,IF(AI478="","",(AI$4-AI478+2+AI480))),"")</f>
        <v/>
      </c>
      <c r="AJ481" s="111" t="str">
        <f aca="false">IFERROR(IF((AJ$4-AJ478+2+AJ480)&lt;0,0,IF(AJ478="","",(AJ$4-AJ478+2+AJ480))),"")</f>
        <v/>
      </c>
      <c r="AK481" s="111" t="str">
        <f aca="false">IFERROR(IF((AK$4-AK478+2+AK480)&lt;0,0,IF(AK478="","",(AK$4-AK478+2+AK480))),"")</f>
        <v/>
      </c>
      <c r="AL481" s="125"/>
      <c r="AM481" s="18" t="n">
        <f aca="false">SUM(AC481:AK481)</f>
        <v>0</v>
      </c>
      <c r="AN481" s="51"/>
      <c r="AO481" s="131" t="n">
        <f aca="false">SUM(AA481,AM481)</f>
        <v>0</v>
      </c>
    </row>
    <row r="482" customFormat="false" ht="17" hidden="false" customHeight="true" outlineLevel="0" collapsed="false">
      <c r="A482" s="132"/>
      <c r="B482" s="133"/>
    </row>
    <row r="483" customFormat="false" ht="17" hidden="false" customHeight="true" outlineLevel="0" collapsed="false">
      <c r="A483" s="132"/>
      <c r="B483" s="133"/>
      <c r="D483" s="113" t="s">
        <v>26</v>
      </c>
      <c r="E483" s="85"/>
      <c r="F483" s="86"/>
      <c r="G483" s="87" t="s">
        <v>24</v>
      </c>
      <c r="H483" s="87" t="s">
        <v>9</v>
      </c>
      <c r="I483" s="87" t="s">
        <v>10</v>
      </c>
      <c r="J483" s="87" t="s">
        <v>11</v>
      </c>
      <c r="K483" s="87" t="s">
        <v>12</v>
      </c>
      <c r="L483" s="88" t="s">
        <v>13</v>
      </c>
      <c r="M483" s="88" t="s">
        <v>14</v>
      </c>
      <c r="N483" s="88" t="s">
        <v>27</v>
      </c>
      <c r="O483" s="88" t="s">
        <v>28</v>
      </c>
      <c r="P483" s="114"/>
      <c r="Q483" s="115" t="n">
        <v>1</v>
      </c>
      <c r="R483" s="115" t="n">
        <v>2</v>
      </c>
      <c r="S483" s="115" t="n">
        <v>3</v>
      </c>
      <c r="T483" s="115" t="n">
        <v>4</v>
      </c>
      <c r="U483" s="115" t="n">
        <v>5</v>
      </c>
      <c r="V483" s="115" t="n">
        <v>6</v>
      </c>
      <c r="W483" s="115" t="n">
        <v>7</v>
      </c>
      <c r="X483" s="115" t="n">
        <v>8</v>
      </c>
      <c r="Y483" s="115" t="n">
        <v>9</v>
      </c>
      <c r="Z483" s="114"/>
      <c r="AA483" s="115" t="s">
        <v>1</v>
      </c>
      <c r="AB483" s="114"/>
      <c r="AC483" s="115" t="n">
        <v>10</v>
      </c>
      <c r="AD483" s="115" t="n">
        <v>11</v>
      </c>
      <c r="AE483" s="115" t="n">
        <v>12</v>
      </c>
      <c r="AF483" s="115" t="n">
        <v>13</v>
      </c>
      <c r="AG483" s="115" t="n">
        <v>14</v>
      </c>
      <c r="AH483" s="115" t="n">
        <v>15</v>
      </c>
      <c r="AI483" s="115" t="n">
        <v>16</v>
      </c>
      <c r="AJ483" s="115" t="n">
        <v>17</v>
      </c>
      <c r="AK483" s="115" t="n">
        <v>18</v>
      </c>
      <c r="AL483" s="30"/>
      <c r="AM483" s="115" t="s">
        <v>2</v>
      </c>
      <c r="AN483" s="32"/>
      <c r="AO483" s="116" t="s">
        <v>29</v>
      </c>
    </row>
    <row r="484" customFormat="false" ht="17" hidden="false" customHeight="true" outlineLevel="0" collapsed="false">
      <c r="A484" s="137" t="s">
        <v>115</v>
      </c>
      <c r="B484" s="133" t="n">
        <v>24.5</v>
      </c>
      <c r="D484" s="137" t="s">
        <v>115</v>
      </c>
      <c r="E484" s="90"/>
      <c r="F484" s="91"/>
      <c r="G484" s="120"/>
      <c r="H484" s="92" t="s">
        <v>31</v>
      </c>
      <c r="I484" s="92" t="s">
        <v>18</v>
      </c>
      <c r="J484" s="92" t="n">
        <v>72</v>
      </c>
      <c r="K484" s="92" t="n">
        <v>140</v>
      </c>
      <c r="L484" s="120" t="n">
        <v>12</v>
      </c>
      <c r="M484" s="94" t="n">
        <f aca="false">IF(L484="","X",(IFERROR(ROUND((L484*K484/113)+J484-$AO$4,0),"X")))</f>
        <v>33</v>
      </c>
      <c r="N484" s="121" t="n">
        <v>1</v>
      </c>
      <c r="O484" s="95" t="n">
        <v>25</v>
      </c>
      <c r="P484" s="23"/>
      <c r="Q484" s="122"/>
      <c r="R484" s="122"/>
      <c r="S484" s="122"/>
      <c r="T484" s="122"/>
      <c r="U484" s="122"/>
      <c r="V484" s="122"/>
      <c r="W484" s="122"/>
      <c r="X484" s="122"/>
      <c r="Y484" s="122"/>
      <c r="Z484" s="15"/>
      <c r="AA484" s="18" t="n">
        <f aca="false">SUM(Q484:Y484)</f>
        <v>0</v>
      </c>
      <c r="AB484" s="15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5"/>
      <c r="AM484" s="18" t="n">
        <f aca="false">SUM(AC484:AK484)</f>
        <v>0</v>
      </c>
      <c r="AN484" s="23"/>
      <c r="AO484" s="123" t="n">
        <f aca="false">AM484+AA484</f>
        <v>0</v>
      </c>
    </row>
    <row r="485" customFormat="false" ht="17" hidden="false" customHeight="true" outlineLevel="0" collapsed="false">
      <c r="A485" s="137"/>
      <c r="B485" s="133"/>
      <c r="E485" s="97"/>
      <c r="F485" s="98"/>
      <c r="G485" s="98"/>
      <c r="H485" s="98"/>
      <c r="I485" s="98"/>
      <c r="J485" s="98"/>
      <c r="K485" s="98"/>
      <c r="L485" s="98"/>
      <c r="M485" s="99" t="s">
        <v>19</v>
      </c>
      <c r="N485" s="99"/>
      <c r="O485" s="134"/>
      <c r="P485" s="51"/>
      <c r="Q485" s="124" t="n">
        <f aca="false">IFERROR($O484-Q$5,"")</f>
        <v>10</v>
      </c>
      <c r="R485" s="124" t="n">
        <f aca="false">IFERROR($O484-R$5,"")</f>
        <v>22</v>
      </c>
      <c r="S485" s="124" t="n">
        <f aca="false">IFERROR($O484-S$5,"")</f>
        <v>8</v>
      </c>
      <c r="T485" s="124" t="n">
        <f aca="false">IFERROR($O484-T$5,"")</f>
        <v>24</v>
      </c>
      <c r="U485" s="124" t="n">
        <f aca="false">IFERROR($O484-U$5,"")</f>
        <v>12</v>
      </c>
      <c r="V485" s="124" t="n">
        <f aca="false">IFERROR($O484-V$5,"")</f>
        <v>14</v>
      </c>
      <c r="W485" s="124" t="n">
        <f aca="false">IFERROR($O484-W$5,"")</f>
        <v>18</v>
      </c>
      <c r="X485" s="124" t="n">
        <f aca="false">IFERROR($O484-X$5,"")</f>
        <v>20</v>
      </c>
      <c r="Y485" s="124" t="n">
        <f aca="false">IFERROR($O484-Y$5,"")</f>
        <v>16</v>
      </c>
      <c r="Z485" s="124"/>
      <c r="AA485" s="124"/>
      <c r="AB485" s="124"/>
      <c r="AC485" s="124" t="n">
        <f aca="false">IFERROR($O484-AC$5,"")</f>
        <v>9</v>
      </c>
      <c r="AD485" s="124" t="n">
        <f aca="false">IFERROR($O484-AD$5,"")</f>
        <v>21</v>
      </c>
      <c r="AE485" s="124" t="n">
        <f aca="false">IFERROR($O484-AE$5,"")</f>
        <v>7</v>
      </c>
      <c r="AF485" s="124" t="n">
        <f aca="false">IFERROR($O484-AF$5,"")</f>
        <v>23</v>
      </c>
      <c r="AG485" s="124" t="n">
        <f aca="false">IFERROR($O484-AG$5,"")</f>
        <v>11</v>
      </c>
      <c r="AH485" s="124" t="n">
        <f aca="false">IFERROR($O484-AH$5,"")</f>
        <v>13</v>
      </c>
      <c r="AI485" s="124" t="n">
        <f aca="false">IFERROR($O484-AI$5,"")</f>
        <v>17</v>
      </c>
      <c r="AJ485" s="124" t="n">
        <f aca="false">IFERROR($O484-AJ$5,"")</f>
        <v>19</v>
      </c>
      <c r="AK485" s="124" t="n">
        <f aca="false">IFERROR($O484-AK$5,"")</f>
        <v>15</v>
      </c>
      <c r="AL485" s="125"/>
      <c r="AM485" s="124"/>
      <c r="AN485" s="51"/>
      <c r="AO485" s="51"/>
    </row>
    <row r="486" customFormat="false" ht="17" hidden="false" customHeight="true" outlineLevel="0" collapsed="false">
      <c r="A486" s="137"/>
      <c r="B486" s="133"/>
      <c r="E486" s="97"/>
      <c r="F486" s="98"/>
      <c r="G486" s="98"/>
      <c r="H486" s="98"/>
      <c r="I486" s="98"/>
      <c r="J486" s="98"/>
      <c r="K486" s="98"/>
      <c r="L486" s="98"/>
      <c r="M486" s="126" t="s">
        <v>32</v>
      </c>
      <c r="N486" s="126"/>
      <c r="O486" s="127" t="s">
        <v>33</v>
      </c>
      <c r="P486" s="51"/>
      <c r="Q486" s="124" t="n">
        <f aca="false">IF(Q485="","",IF(Q485&lt;0,0,IF(Q485&lt;18,1,IF(Q485&lt;36,2,3))))</f>
        <v>1</v>
      </c>
      <c r="R486" s="124" t="n">
        <f aca="false">IF(R485="","",IF(R485&lt;0,0,IF(R485&lt;18,1,IF(R485&lt;36,2,3))))</f>
        <v>2</v>
      </c>
      <c r="S486" s="124" t="n">
        <f aca="false">IF(S485="","",IF(S485&lt;0,0,IF(S485&lt;18,1,IF(S485&lt;36,2,3))))</f>
        <v>1</v>
      </c>
      <c r="T486" s="124" t="n">
        <f aca="false">IF(T485="","",IF(T485&lt;0,0,IF(T485&lt;18,1,IF(T485&lt;36,2,3))))</f>
        <v>2</v>
      </c>
      <c r="U486" s="124" t="n">
        <f aca="false">IF(U485="","",IF(U485&lt;0,0,IF(U485&lt;18,1,IF(U485&lt;36,2,3))))</f>
        <v>1</v>
      </c>
      <c r="V486" s="124" t="n">
        <f aca="false">IF(V485="","",IF(V485&lt;0,0,IF(V485&lt;18,1,IF(V485&lt;36,2,3))))</f>
        <v>1</v>
      </c>
      <c r="W486" s="124" t="n">
        <f aca="false">IF(W485="","",IF(W485&lt;0,0,IF(W485&lt;18,1,IF(W485&lt;36,2,3))))</f>
        <v>2</v>
      </c>
      <c r="X486" s="124" t="n">
        <f aca="false">IF(X485="","",IF(X485&lt;0,0,IF(X485&lt;18,1,IF(X485&lt;36,2,3))))</f>
        <v>2</v>
      </c>
      <c r="Y486" s="124" t="n">
        <f aca="false">IF(Y485="","",IF(Y485&lt;0,0,IF(Y485&lt;18,1,IF(Y485&lt;36,2,3))))</f>
        <v>1</v>
      </c>
      <c r="Z486" s="124"/>
      <c r="AA486" s="124"/>
      <c r="AB486" s="124"/>
      <c r="AC486" s="124" t="n">
        <f aca="false">IF(AC485="","",IF(AC485&lt;0,0,IF(AC485&lt;18,1,IF(AC485&lt;36,2,3))))</f>
        <v>1</v>
      </c>
      <c r="AD486" s="124" t="n">
        <f aca="false">IF(AD485="","",IF(AD485&lt;0,0,IF(AD485&lt;18,1,IF(AD485&lt;36,2,3))))</f>
        <v>2</v>
      </c>
      <c r="AE486" s="124" t="n">
        <f aca="false">IF(AE485="","",IF(AE485&lt;0,0,IF(AE485&lt;18,1,IF(AE485&lt;36,2,3))))</f>
        <v>1</v>
      </c>
      <c r="AF486" s="124" t="n">
        <f aca="false">IF(AF485="","",IF(AF485&lt;0,0,IF(AF485&lt;18,1,IF(AF485&lt;36,2,3))))</f>
        <v>2</v>
      </c>
      <c r="AG486" s="124" t="n">
        <f aca="false">IF(AG485="","",IF(AG485&lt;0,0,IF(AG485&lt;18,1,IF(AG485&lt;36,2,3))))</f>
        <v>1</v>
      </c>
      <c r="AH486" s="124" t="n">
        <f aca="false">IF(AH485="","",IF(AH485&lt;0,0,IF(AH485&lt;18,1,IF(AH485&lt;36,2,3))))</f>
        <v>1</v>
      </c>
      <c r="AI486" s="124" t="n">
        <f aca="false">IF(AI485="","",IF(AI485&lt;0,0,IF(AI485&lt;18,1,IF(AI485&lt;36,2,3))))</f>
        <v>1</v>
      </c>
      <c r="AJ486" s="124" t="n">
        <f aca="false">IF(AJ485="","",IF(AJ485&lt;0,0,IF(AJ485&lt;18,1,IF(AJ485&lt;36,2,3))))</f>
        <v>2</v>
      </c>
      <c r="AK486" s="124" t="n">
        <f aca="false">IF(AK485="","",IF(AK485&lt;0,0,IF(AK485&lt;18,1,IF(AK485&lt;36,2,3))))</f>
        <v>1</v>
      </c>
      <c r="AL486" s="125"/>
      <c r="AM486" s="124"/>
      <c r="AN486" s="51"/>
      <c r="AO486" s="128" t="s">
        <v>34</v>
      </c>
    </row>
    <row r="487" customFormat="false" ht="17" hidden="false" customHeight="true" outlineLevel="0" collapsed="false">
      <c r="A487" s="137"/>
      <c r="B487" s="133"/>
      <c r="E487" s="97"/>
      <c r="F487" s="98"/>
      <c r="G487" s="98"/>
      <c r="H487" s="98"/>
      <c r="I487" s="98"/>
      <c r="J487" s="98"/>
      <c r="K487" s="98"/>
      <c r="L487" s="98"/>
      <c r="M487" s="129"/>
      <c r="N487" s="130" t="s">
        <v>35</v>
      </c>
      <c r="O487" s="92" t="s">
        <v>36</v>
      </c>
      <c r="P487" s="51"/>
      <c r="Q487" s="111" t="str">
        <f aca="false">IFERROR(IF((Q$4-Q484+2+Q486)&lt;0,0,IF(Q484="","",(Q$4-Q484+2+Q486))),"")</f>
        <v/>
      </c>
      <c r="R487" s="111" t="str">
        <f aca="false">IFERROR(IF((R$4-R484+2+R486)&lt;0,0,IF(R484="","",(R$4-R484+2+R486))),"")</f>
        <v/>
      </c>
      <c r="S487" s="111" t="str">
        <f aca="false">IFERROR(IF((S$4-S484+2+S486)&lt;0,0,IF(S484="","",(S$4-S484+2+S486))),"")</f>
        <v/>
      </c>
      <c r="T487" s="111" t="str">
        <f aca="false">IFERROR(IF((T$4-T484+2+T486)&lt;0,0,IF(T484="","",(T$4-T484+2+T486))),"")</f>
        <v/>
      </c>
      <c r="U487" s="111" t="str">
        <f aca="false">IFERROR(IF((U$4-U484+2+U486)&lt;0,0,IF(U484="","",(U$4-U484+2+U486))),"")</f>
        <v/>
      </c>
      <c r="V487" s="111" t="str">
        <f aca="false">IFERROR(IF((V$4-V484+2+V486)&lt;0,0,IF(V484="","",(V$4-V484+2+V486))),"")</f>
        <v/>
      </c>
      <c r="W487" s="111" t="str">
        <f aca="false">IFERROR(IF((W$4-W484+2+W486)&lt;0,0,IF(W484="","",(W$4-W484+2+W486))),"")</f>
        <v/>
      </c>
      <c r="X487" s="111" t="str">
        <f aca="false">IFERROR(IF((X$4-X484+2+X486)&lt;0,0,IF(X484="","",(X$4-X484+2+X486))),"")</f>
        <v/>
      </c>
      <c r="Y487" s="111" t="str">
        <f aca="false">IFERROR(IF((Y$4-Y484+2+Y486)&lt;0,0,IF(Y484="","",(Y$4-Y484+2+Y486))),"")</f>
        <v/>
      </c>
      <c r="Z487" s="124"/>
      <c r="AA487" s="18" t="n">
        <f aca="false">SUM(Q487:Y487)</f>
        <v>0</v>
      </c>
      <c r="AB487" s="124"/>
      <c r="AC487" s="111" t="str">
        <f aca="false">IFERROR(IF((AC$4-AC484+2+AC486)&lt;0,0,IF(AC484="","",(AC$4-AC484+2+AC486))),"")</f>
        <v/>
      </c>
      <c r="AD487" s="111" t="str">
        <f aca="false">IFERROR(IF((AD$4-AD484+2+AD486)&lt;0,0,IF(AD484="","",(AD$4-AD484+2+AD486))),"")</f>
        <v/>
      </c>
      <c r="AE487" s="111" t="str">
        <f aca="false">IFERROR(IF((AE$4-AE484+2+AE486)&lt;0,0,IF(AE484="","",(AE$4-AE484+2+AE486))),"")</f>
        <v/>
      </c>
      <c r="AF487" s="111" t="str">
        <f aca="false">IFERROR(IF((AF$4-AF484+2+AF486)&lt;0,0,IF(AF484="","",(AF$4-AF484+2+AF486))),"")</f>
        <v/>
      </c>
      <c r="AG487" s="111" t="str">
        <f aca="false">IFERROR(IF((AG$4-AG484+2+AG486)&lt;0,0,IF(AG484="","",(AG$4-AG484+2+AG486))),"")</f>
        <v/>
      </c>
      <c r="AH487" s="111" t="str">
        <f aca="false">IFERROR(IF((AH$4-AH484+2+AH486)&lt;0,0,IF(AH484="","",(AH$4-AH484+2+AH486))),"")</f>
        <v/>
      </c>
      <c r="AI487" s="111" t="str">
        <f aca="false">IFERROR(IF((AI$4-AI484+2+AI486)&lt;0,0,IF(AI484="","",(AI$4-AI484+2+AI486))),"")</f>
        <v/>
      </c>
      <c r="AJ487" s="111" t="str">
        <f aca="false">IFERROR(IF((AJ$4-AJ484+2+AJ486)&lt;0,0,IF(AJ484="","",(AJ$4-AJ484+2+AJ486))),"")</f>
        <v/>
      </c>
      <c r="AK487" s="111" t="str">
        <f aca="false">IFERROR(IF((AK$4-AK484+2+AK486)&lt;0,0,IF(AK484="","",(AK$4-AK484+2+AK486))),"")</f>
        <v/>
      </c>
      <c r="AL487" s="125"/>
      <c r="AM487" s="18" t="n">
        <f aca="false">SUM(AC487:AK487)</f>
        <v>0</v>
      </c>
      <c r="AN487" s="51"/>
      <c r="AO487" s="131" t="n">
        <f aca="false">SUM(AA487,AM487)</f>
        <v>0</v>
      </c>
    </row>
    <row r="488" customFormat="false" ht="17" hidden="false" customHeight="true" outlineLevel="0" collapsed="false">
      <c r="A488" s="137"/>
      <c r="B488" s="133"/>
    </row>
    <row r="489" customFormat="false" ht="17" hidden="false" customHeight="true" outlineLevel="0" collapsed="false">
      <c r="A489" s="137"/>
      <c r="B489" s="133"/>
      <c r="D489" s="113" t="s">
        <v>26</v>
      </c>
      <c r="E489" s="85"/>
      <c r="F489" s="86"/>
      <c r="G489" s="87" t="s">
        <v>24</v>
      </c>
      <c r="H489" s="87" t="s">
        <v>9</v>
      </c>
      <c r="I489" s="87" t="s">
        <v>10</v>
      </c>
      <c r="J489" s="87" t="s">
        <v>11</v>
      </c>
      <c r="K489" s="87" t="s">
        <v>12</v>
      </c>
      <c r="L489" s="88" t="s">
        <v>13</v>
      </c>
      <c r="M489" s="88" t="s">
        <v>14</v>
      </c>
      <c r="N489" s="88" t="s">
        <v>27</v>
      </c>
      <c r="O489" s="88" t="s">
        <v>28</v>
      </c>
      <c r="P489" s="114"/>
      <c r="Q489" s="115" t="n">
        <v>1</v>
      </c>
      <c r="R489" s="115" t="n">
        <v>2</v>
      </c>
      <c r="S489" s="115" t="n">
        <v>3</v>
      </c>
      <c r="T489" s="115" t="n">
        <v>4</v>
      </c>
      <c r="U489" s="115" t="n">
        <v>5</v>
      </c>
      <c r="V489" s="115" t="n">
        <v>6</v>
      </c>
      <c r="W489" s="115" t="n">
        <v>7</v>
      </c>
      <c r="X489" s="115" t="n">
        <v>8</v>
      </c>
      <c r="Y489" s="115" t="n">
        <v>9</v>
      </c>
      <c r="Z489" s="114"/>
      <c r="AA489" s="115" t="s">
        <v>1</v>
      </c>
      <c r="AB489" s="114"/>
      <c r="AC489" s="115" t="n">
        <v>10</v>
      </c>
      <c r="AD489" s="115" t="n">
        <v>11</v>
      </c>
      <c r="AE489" s="115" t="n">
        <v>12</v>
      </c>
      <c r="AF489" s="115" t="n">
        <v>13</v>
      </c>
      <c r="AG489" s="115" t="n">
        <v>14</v>
      </c>
      <c r="AH489" s="115" t="n">
        <v>15</v>
      </c>
      <c r="AI489" s="115" t="n">
        <v>16</v>
      </c>
      <c r="AJ489" s="115" t="n">
        <v>17</v>
      </c>
      <c r="AK489" s="115" t="n">
        <v>18</v>
      </c>
      <c r="AL489" s="30"/>
      <c r="AM489" s="115" t="s">
        <v>2</v>
      </c>
      <c r="AN489" s="32"/>
      <c r="AO489" s="116" t="s">
        <v>29</v>
      </c>
    </row>
    <row r="490" customFormat="false" ht="17" hidden="false" customHeight="true" outlineLevel="0" collapsed="false">
      <c r="A490" s="146" t="s">
        <v>116</v>
      </c>
      <c r="B490" s="133" t="n">
        <v>28</v>
      </c>
      <c r="D490" s="146" t="s">
        <v>116</v>
      </c>
      <c r="E490" s="90"/>
      <c r="F490" s="91"/>
      <c r="G490" s="120"/>
      <c r="H490" s="92" t="s">
        <v>31</v>
      </c>
      <c r="I490" s="92" t="s">
        <v>18</v>
      </c>
      <c r="J490" s="92" t="n">
        <v>72</v>
      </c>
      <c r="K490" s="92" t="n">
        <v>140</v>
      </c>
      <c r="L490" s="120" t="n">
        <v>12</v>
      </c>
      <c r="M490" s="94" t="n">
        <f aca="false">IF(L490="","X",(IFERROR(ROUND((L490*K490/113)+J490-$AO$4,0),"X")))</f>
        <v>33</v>
      </c>
      <c r="N490" s="121" t="n">
        <v>1</v>
      </c>
      <c r="O490" s="95" t="n">
        <v>28</v>
      </c>
      <c r="P490" s="23"/>
      <c r="Q490" s="122"/>
      <c r="R490" s="122"/>
      <c r="S490" s="122"/>
      <c r="T490" s="122"/>
      <c r="U490" s="122"/>
      <c r="V490" s="122"/>
      <c r="W490" s="122"/>
      <c r="X490" s="122"/>
      <c r="Y490" s="122"/>
      <c r="Z490" s="15"/>
      <c r="AA490" s="18" t="n">
        <f aca="false">SUM(Q490:Y490)</f>
        <v>0</v>
      </c>
      <c r="AB490" s="15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5"/>
      <c r="AM490" s="18" t="n">
        <f aca="false">SUM(AC490:AK490)</f>
        <v>0</v>
      </c>
      <c r="AN490" s="23"/>
      <c r="AO490" s="123"/>
    </row>
    <row r="491" customFormat="false" ht="17" hidden="false" customHeight="true" outlineLevel="0" collapsed="false">
      <c r="A491" s="146"/>
      <c r="B491" s="133"/>
      <c r="E491" s="97"/>
      <c r="F491" s="98"/>
      <c r="G491" s="98"/>
      <c r="H491" s="98"/>
      <c r="I491" s="98"/>
      <c r="J491" s="98"/>
      <c r="K491" s="98"/>
      <c r="L491" s="98"/>
      <c r="M491" s="99" t="s">
        <v>19</v>
      </c>
      <c r="N491" s="99"/>
      <c r="O491" s="99"/>
      <c r="P491" s="51"/>
      <c r="Q491" s="124" t="n">
        <f aca="false">IFERROR($O490-Q$5,"")</f>
        <v>13</v>
      </c>
      <c r="R491" s="124" t="n">
        <f aca="false">IFERROR($O490-R$5,"")</f>
        <v>25</v>
      </c>
      <c r="S491" s="124" t="n">
        <f aca="false">IFERROR($O490-S$5,"")</f>
        <v>11</v>
      </c>
      <c r="T491" s="124" t="n">
        <f aca="false">IFERROR($O490-T$5,"")</f>
        <v>27</v>
      </c>
      <c r="U491" s="124" t="n">
        <f aca="false">IFERROR($O490-U$5,"")</f>
        <v>15</v>
      </c>
      <c r="V491" s="124" t="n">
        <f aca="false">IFERROR($O490-V$5,"")</f>
        <v>17</v>
      </c>
      <c r="W491" s="124" t="n">
        <f aca="false">IFERROR($O490-W$5,"")</f>
        <v>21</v>
      </c>
      <c r="X491" s="124" t="n">
        <f aca="false">IFERROR($O490-X$5,"")</f>
        <v>23</v>
      </c>
      <c r="Y491" s="124" t="n">
        <f aca="false">IFERROR($O490-Y$5,"")</f>
        <v>19</v>
      </c>
      <c r="Z491" s="124"/>
      <c r="AA491" s="124"/>
      <c r="AB491" s="124"/>
      <c r="AC491" s="124" t="n">
        <f aca="false">IFERROR($O490-AC$5,"")</f>
        <v>12</v>
      </c>
      <c r="AD491" s="124" t="n">
        <f aca="false">IFERROR($O490-AD$5,"")</f>
        <v>24</v>
      </c>
      <c r="AE491" s="124" t="n">
        <f aca="false">IFERROR($O490-AE$5,"")</f>
        <v>10</v>
      </c>
      <c r="AF491" s="124" t="n">
        <f aca="false">IFERROR($O490-AF$5,"")</f>
        <v>26</v>
      </c>
      <c r="AG491" s="124" t="n">
        <f aca="false">IFERROR($O490-AG$5,"")</f>
        <v>14</v>
      </c>
      <c r="AH491" s="124" t="n">
        <f aca="false">IFERROR($O490-AH$5,"")</f>
        <v>16</v>
      </c>
      <c r="AI491" s="124" t="n">
        <f aca="false">IFERROR($O490-AI$5,"")</f>
        <v>20</v>
      </c>
      <c r="AJ491" s="124" t="n">
        <f aca="false">IFERROR($O490-AJ$5,"")</f>
        <v>22</v>
      </c>
      <c r="AK491" s="124" t="n">
        <f aca="false">IFERROR($O490-AK$5,"")</f>
        <v>18</v>
      </c>
      <c r="AL491" s="125"/>
      <c r="AM491" s="124"/>
      <c r="AN491" s="51"/>
      <c r="AO491" s="51"/>
    </row>
    <row r="492" customFormat="false" ht="17" hidden="false" customHeight="true" outlineLevel="0" collapsed="false">
      <c r="A492" s="146"/>
      <c r="B492" s="133"/>
      <c r="E492" s="97"/>
      <c r="F492" s="98"/>
      <c r="G492" s="98"/>
      <c r="H492" s="98"/>
      <c r="I492" s="98"/>
      <c r="J492" s="98"/>
      <c r="K492" s="98"/>
      <c r="L492" s="98"/>
      <c r="M492" s="126" t="s">
        <v>32</v>
      </c>
      <c r="N492" s="126"/>
      <c r="O492" s="127" t="s">
        <v>33</v>
      </c>
      <c r="P492" s="51"/>
      <c r="Q492" s="124" t="n">
        <f aca="false">IF(Q491="","",IF(Q491&lt;0,0,IF(Q491&lt;18,1,IF(Q491&lt;36,2,3))))</f>
        <v>1</v>
      </c>
      <c r="R492" s="124" t="n">
        <f aca="false">IF(R491="","",IF(R491&lt;0,0,IF(R491&lt;18,1,IF(R491&lt;36,2,3))))</f>
        <v>2</v>
      </c>
      <c r="S492" s="124" t="n">
        <f aca="false">IF(S491="","",IF(S491&lt;0,0,IF(S491&lt;18,1,IF(S491&lt;36,2,3))))</f>
        <v>1</v>
      </c>
      <c r="T492" s="124" t="n">
        <f aca="false">IF(T491="","",IF(T491&lt;0,0,IF(T491&lt;18,1,IF(T491&lt;36,2,3))))</f>
        <v>2</v>
      </c>
      <c r="U492" s="124" t="n">
        <f aca="false">IF(U491="","",IF(U491&lt;0,0,IF(U491&lt;18,1,IF(U491&lt;36,2,3))))</f>
        <v>1</v>
      </c>
      <c r="V492" s="124" t="n">
        <f aca="false">IF(V491="","",IF(V491&lt;0,0,IF(V491&lt;18,1,IF(V491&lt;36,2,3))))</f>
        <v>1</v>
      </c>
      <c r="W492" s="124" t="n">
        <f aca="false">IF(W491="","",IF(W491&lt;0,0,IF(W491&lt;18,1,IF(W491&lt;36,2,3))))</f>
        <v>2</v>
      </c>
      <c r="X492" s="124" t="n">
        <f aca="false">IF(X491="","",IF(X491&lt;0,0,IF(X491&lt;18,1,IF(X491&lt;36,2,3))))</f>
        <v>2</v>
      </c>
      <c r="Y492" s="124" t="n">
        <f aca="false">IF(Y491="","",IF(Y491&lt;0,0,IF(Y491&lt;18,1,IF(Y491&lt;36,2,3))))</f>
        <v>2</v>
      </c>
      <c r="Z492" s="124"/>
      <c r="AA492" s="124"/>
      <c r="AB492" s="124"/>
      <c r="AC492" s="124" t="n">
        <f aca="false">IF(AC491="","",IF(AC491&lt;0,0,IF(AC491&lt;18,1,IF(AC491&lt;36,2,3))))</f>
        <v>1</v>
      </c>
      <c r="AD492" s="124" t="n">
        <f aca="false">IF(AD491="","",IF(AD491&lt;0,0,IF(AD491&lt;18,1,IF(AD491&lt;36,2,3))))</f>
        <v>2</v>
      </c>
      <c r="AE492" s="124" t="n">
        <f aca="false">IF(AE491="","",IF(AE491&lt;0,0,IF(AE491&lt;18,1,IF(AE491&lt;36,2,3))))</f>
        <v>1</v>
      </c>
      <c r="AF492" s="124" t="n">
        <f aca="false">IF(AF491="","",IF(AF491&lt;0,0,IF(AF491&lt;18,1,IF(AF491&lt;36,2,3))))</f>
        <v>2</v>
      </c>
      <c r="AG492" s="124" t="n">
        <f aca="false">IF(AG491="","",IF(AG491&lt;0,0,IF(AG491&lt;18,1,IF(AG491&lt;36,2,3))))</f>
        <v>1</v>
      </c>
      <c r="AH492" s="124" t="n">
        <f aca="false">IF(AH491="","",IF(AH491&lt;0,0,IF(AH491&lt;18,1,IF(AH491&lt;36,2,3))))</f>
        <v>1</v>
      </c>
      <c r="AI492" s="124" t="n">
        <f aca="false">IF(AI491="","",IF(AI491&lt;0,0,IF(AI491&lt;18,1,IF(AI491&lt;36,2,3))))</f>
        <v>2</v>
      </c>
      <c r="AJ492" s="124" t="n">
        <f aca="false">IF(AJ491="","",IF(AJ491&lt;0,0,IF(AJ491&lt;18,1,IF(AJ491&lt;36,2,3))))</f>
        <v>2</v>
      </c>
      <c r="AK492" s="124" t="n">
        <f aca="false">IF(AK491="","",IF(AK491&lt;0,0,IF(AK491&lt;18,1,IF(AK491&lt;36,2,3))))</f>
        <v>2</v>
      </c>
      <c r="AL492" s="125"/>
      <c r="AM492" s="124"/>
      <c r="AN492" s="51"/>
      <c r="AO492" s="128" t="s">
        <v>34</v>
      </c>
    </row>
    <row r="493" customFormat="false" ht="17" hidden="false" customHeight="true" outlineLevel="0" collapsed="false">
      <c r="A493" s="146"/>
      <c r="B493" s="133"/>
      <c r="E493" s="97"/>
      <c r="F493" s="98"/>
      <c r="G493" s="98"/>
      <c r="H493" s="98"/>
      <c r="I493" s="98"/>
      <c r="J493" s="98"/>
      <c r="K493" s="98"/>
      <c r="L493" s="98"/>
      <c r="M493" s="129"/>
      <c r="N493" s="130" t="s">
        <v>35</v>
      </c>
      <c r="O493" s="92" t="s">
        <v>36</v>
      </c>
      <c r="P493" s="51"/>
      <c r="Q493" s="111" t="str">
        <f aca="false">IFERROR(IF((Q$4-Q490+2+Q492)&lt;0,0,IF(Q490="","",(Q$4-Q490+2+Q492))),"")</f>
        <v/>
      </c>
      <c r="R493" s="111" t="str">
        <f aca="false">IFERROR(IF((R$4-R490+2+R492)&lt;0,0,IF(R490="","",(R$4-R490+2+R492))),"")</f>
        <v/>
      </c>
      <c r="S493" s="111" t="str">
        <f aca="false">IFERROR(IF((S$4-S490+2+S492)&lt;0,0,IF(S490="","",(S$4-S490+2+S492))),"")</f>
        <v/>
      </c>
      <c r="T493" s="111" t="str">
        <f aca="false">IFERROR(IF((T$4-T490+2+T492)&lt;0,0,IF(T490="","",(T$4-T490+2+T492))),"")</f>
        <v/>
      </c>
      <c r="U493" s="111" t="str">
        <f aca="false">IFERROR(IF((U$4-U490+2+U492)&lt;0,0,IF(U490="","",(U$4-U490+2+U492))),"")</f>
        <v/>
      </c>
      <c r="V493" s="111" t="str">
        <f aca="false">IFERROR(IF((V$4-V490+2+V492)&lt;0,0,IF(V490="","",(V$4-V490+2+V492))),"")</f>
        <v/>
      </c>
      <c r="W493" s="111" t="str">
        <f aca="false">IFERROR(IF((W$4-W490+2+W492)&lt;0,0,IF(W490="","",(W$4-W490+2+W492))),"")</f>
        <v/>
      </c>
      <c r="X493" s="111" t="str">
        <f aca="false">IFERROR(IF((X$4-X490+2+X492)&lt;0,0,IF(X490="","",(X$4-X490+2+X492))),"")</f>
        <v/>
      </c>
      <c r="Y493" s="111" t="str">
        <f aca="false">IFERROR(IF((Y$4-Y490+2+Y492)&lt;0,0,IF(Y490="","",(Y$4-Y490+2+Y492))),"")</f>
        <v/>
      </c>
      <c r="Z493" s="124"/>
      <c r="AA493" s="18" t="n">
        <f aca="false">SUM(Q493:Y493)</f>
        <v>0</v>
      </c>
      <c r="AB493" s="124"/>
      <c r="AC493" s="111" t="str">
        <f aca="false">IFERROR(IF((AC$4-AC490+2+AC492)&lt;0,0,IF(AC490="","",(AC$4-AC490+2+AC492))),"")</f>
        <v/>
      </c>
      <c r="AD493" s="111" t="str">
        <f aca="false">IFERROR(IF((AD$4-AD490+2+AD492)&lt;0,0,IF(AD490="","",(AD$4-AD490+2+AD492))),"")</f>
        <v/>
      </c>
      <c r="AE493" s="111" t="str">
        <f aca="false">IFERROR(IF((AE$4-AE490+2+AE492)&lt;0,0,IF(AE490="","",(AE$4-AE490+2+AE492))),"")</f>
        <v/>
      </c>
      <c r="AF493" s="111" t="str">
        <f aca="false">IFERROR(IF((AF$4-AF490+2+AF492)&lt;0,0,IF(AF490="","",(AF$4-AF490+2+AF492))),"")</f>
        <v/>
      </c>
      <c r="AG493" s="111" t="str">
        <f aca="false">IFERROR(IF((AG$4-AG490+2+AG492)&lt;0,0,IF(AG490="","",(AG$4-AG490+2+AG492))),"")</f>
        <v/>
      </c>
      <c r="AH493" s="111" t="str">
        <f aca="false">IFERROR(IF((AH$4-AH490+2+AH492)&lt;0,0,IF(AH490="","",(AH$4-AH490+2+AH492))),"")</f>
        <v/>
      </c>
      <c r="AI493" s="111" t="str">
        <f aca="false">IFERROR(IF((AI$4-AI490+2+AI492)&lt;0,0,IF(AI490="","",(AI$4-AI490+2+AI492))),"")</f>
        <v/>
      </c>
      <c r="AJ493" s="111" t="str">
        <f aca="false">IFERROR(IF((AJ$4-AJ490+2+AJ492)&lt;0,0,IF(AJ490="","",(AJ$4-AJ490+2+AJ492))),"")</f>
        <v/>
      </c>
      <c r="AK493" s="111" t="str">
        <f aca="false">IFERROR(IF((AK$4-AK490+2+AK492)&lt;0,0,IF(AK490="","",(AK$4-AK490+2+AK492))),"")</f>
        <v/>
      </c>
      <c r="AL493" s="125"/>
      <c r="AM493" s="18" t="n">
        <f aca="false">SUM(AC493:AK493)</f>
        <v>0</v>
      </c>
      <c r="AN493" s="51"/>
      <c r="AO493" s="131" t="n">
        <f aca="false">SUM(AA493,AM493)</f>
        <v>0</v>
      </c>
    </row>
    <row r="494" customFormat="false" ht="17" hidden="false" customHeight="true" outlineLevel="0" collapsed="false">
      <c r="A494" s="146"/>
      <c r="B494" s="133"/>
    </row>
    <row r="495" customFormat="false" ht="17" hidden="false" customHeight="true" outlineLevel="0" collapsed="false">
      <c r="A495" s="146"/>
      <c r="B495" s="133"/>
      <c r="D495" s="113" t="s">
        <v>26</v>
      </c>
      <c r="E495" s="85"/>
      <c r="F495" s="86"/>
      <c r="G495" s="87" t="s">
        <v>24</v>
      </c>
      <c r="H495" s="87" t="s">
        <v>9</v>
      </c>
      <c r="I495" s="87" t="s">
        <v>10</v>
      </c>
      <c r="J495" s="87" t="s">
        <v>11</v>
      </c>
      <c r="K495" s="87" t="s">
        <v>12</v>
      </c>
      <c r="L495" s="88" t="s">
        <v>13</v>
      </c>
      <c r="M495" s="88" t="s">
        <v>14</v>
      </c>
      <c r="N495" s="88" t="s">
        <v>27</v>
      </c>
      <c r="O495" s="88" t="s">
        <v>28</v>
      </c>
      <c r="P495" s="114"/>
      <c r="Q495" s="115" t="n">
        <v>1</v>
      </c>
      <c r="R495" s="115" t="n">
        <v>2</v>
      </c>
      <c r="S495" s="115" t="n">
        <v>3</v>
      </c>
      <c r="T495" s="115" t="n">
        <v>4</v>
      </c>
      <c r="U495" s="115" t="n">
        <v>5</v>
      </c>
      <c r="V495" s="115" t="n">
        <v>6</v>
      </c>
      <c r="W495" s="115" t="n">
        <v>7</v>
      </c>
      <c r="X495" s="115" t="n">
        <v>8</v>
      </c>
      <c r="Y495" s="115" t="n">
        <v>9</v>
      </c>
      <c r="Z495" s="114"/>
      <c r="AA495" s="115" t="s">
        <v>1</v>
      </c>
      <c r="AB495" s="114"/>
      <c r="AC495" s="115" t="n">
        <v>10</v>
      </c>
      <c r="AD495" s="115" t="n">
        <v>11</v>
      </c>
      <c r="AE495" s="115" t="n">
        <v>12</v>
      </c>
      <c r="AF495" s="115" t="n">
        <v>13</v>
      </c>
      <c r="AG495" s="115" t="n">
        <v>14</v>
      </c>
      <c r="AH495" s="115" t="n">
        <v>15</v>
      </c>
      <c r="AI495" s="115" t="n">
        <v>16</v>
      </c>
      <c r="AJ495" s="115" t="n">
        <v>17</v>
      </c>
      <c r="AK495" s="115" t="n">
        <v>18</v>
      </c>
      <c r="AL495" s="30"/>
      <c r="AM495" s="115" t="s">
        <v>2</v>
      </c>
      <c r="AN495" s="32"/>
      <c r="AO495" s="116" t="s">
        <v>29</v>
      </c>
    </row>
    <row r="496" customFormat="false" ht="17" hidden="false" customHeight="true" outlineLevel="0" collapsed="false">
      <c r="A496" s="137" t="s">
        <v>117</v>
      </c>
      <c r="B496" s="133" t="n">
        <v>33</v>
      </c>
      <c r="D496" s="137" t="s">
        <v>117</v>
      </c>
      <c r="E496" s="90"/>
      <c r="F496" s="91"/>
      <c r="G496" s="120"/>
      <c r="H496" s="92" t="s">
        <v>31</v>
      </c>
      <c r="I496" s="92" t="s">
        <v>18</v>
      </c>
      <c r="J496" s="92" t="n">
        <v>72</v>
      </c>
      <c r="K496" s="92" t="n">
        <v>140</v>
      </c>
      <c r="L496" s="120" t="n">
        <v>12</v>
      </c>
      <c r="M496" s="94" t="n">
        <f aca="false">IF(L496="","X",(IFERROR(ROUND((L496*K496/113)+J496-$AO$4,0),"X")))</f>
        <v>33</v>
      </c>
      <c r="N496" s="121" t="n">
        <v>1</v>
      </c>
      <c r="O496" s="95" t="n">
        <v>33</v>
      </c>
      <c r="P496" s="23"/>
      <c r="Q496" s="122"/>
      <c r="R496" s="122"/>
      <c r="S496" s="122"/>
      <c r="T496" s="122"/>
      <c r="U496" s="122"/>
      <c r="V496" s="122"/>
      <c r="W496" s="122"/>
      <c r="X496" s="122"/>
      <c r="Y496" s="122"/>
      <c r="Z496" s="15"/>
      <c r="AA496" s="18" t="n">
        <f aca="false">SUM(Q496:Y496)</f>
        <v>0</v>
      </c>
      <c r="AB496" s="15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5"/>
      <c r="AM496" s="18" t="n">
        <f aca="false">SUM(AC496:AK496)</f>
        <v>0</v>
      </c>
      <c r="AN496" s="23"/>
      <c r="AO496" s="123"/>
    </row>
    <row r="497" customFormat="false" ht="17" hidden="false" customHeight="true" outlineLevel="0" collapsed="false">
      <c r="A497" s="137"/>
      <c r="B497" s="133"/>
      <c r="E497" s="97"/>
      <c r="F497" s="98"/>
      <c r="G497" s="98"/>
      <c r="H497" s="98"/>
      <c r="I497" s="98"/>
      <c r="J497" s="98"/>
      <c r="K497" s="98"/>
      <c r="L497" s="98"/>
      <c r="M497" s="99" t="s">
        <v>19</v>
      </c>
      <c r="N497" s="99"/>
      <c r="O497" s="134"/>
      <c r="P497" s="51"/>
      <c r="Q497" s="124" t="n">
        <f aca="false">IFERROR($O496-Q$5,"")</f>
        <v>18</v>
      </c>
      <c r="R497" s="124" t="n">
        <f aca="false">IFERROR($O496-R$5,"")</f>
        <v>30</v>
      </c>
      <c r="S497" s="124" t="n">
        <f aca="false">IFERROR($O496-S$5,"")</f>
        <v>16</v>
      </c>
      <c r="T497" s="124" t="n">
        <f aca="false">IFERROR($O496-T$5,"")</f>
        <v>32</v>
      </c>
      <c r="U497" s="124" t="n">
        <f aca="false">IFERROR($O496-U$5,"")</f>
        <v>20</v>
      </c>
      <c r="V497" s="124" t="n">
        <f aca="false">IFERROR($O496-V$5,"")</f>
        <v>22</v>
      </c>
      <c r="W497" s="124" t="n">
        <f aca="false">IFERROR($O496-W$5,"")</f>
        <v>26</v>
      </c>
      <c r="X497" s="124" t="n">
        <f aca="false">IFERROR($O496-X$5,"")</f>
        <v>28</v>
      </c>
      <c r="Y497" s="124" t="n">
        <f aca="false">IFERROR($O496-Y$5,"")</f>
        <v>24</v>
      </c>
      <c r="Z497" s="124"/>
      <c r="AA497" s="124"/>
      <c r="AB497" s="124"/>
      <c r="AC497" s="124" t="n">
        <f aca="false">IFERROR($O496-AC$5,"")</f>
        <v>17</v>
      </c>
      <c r="AD497" s="124" t="n">
        <f aca="false">IFERROR($O496-AD$5,"")</f>
        <v>29</v>
      </c>
      <c r="AE497" s="124" t="n">
        <f aca="false">IFERROR($O496-AE$5,"")</f>
        <v>15</v>
      </c>
      <c r="AF497" s="124" t="n">
        <f aca="false">IFERROR($O496-AF$5,"")</f>
        <v>31</v>
      </c>
      <c r="AG497" s="124" t="n">
        <f aca="false">IFERROR($O496-AG$5,"")</f>
        <v>19</v>
      </c>
      <c r="AH497" s="124" t="n">
        <f aca="false">IFERROR($O496-AH$5,"")</f>
        <v>21</v>
      </c>
      <c r="AI497" s="124" t="n">
        <f aca="false">IFERROR($O496-AI$5,"")</f>
        <v>25</v>
      </c>
      <c r="AJ497" s="124" t="n">
        <f aca="false">IFERROR($O496-AJ$5,"")</f>
        <v>27</v>
      </c>
      <c r="AK497" s="124" t="n">
        <f aca="false">IFERROR($O496-AK$5,"")</f>
        <v>23</v>
      </c>
      <c r="AL497" s="125"/>
      <c r="AM497" s="124"/>
      <c r="AN497" s="51"/>
      <c r="AO497" s="51"/>
    </row>
    <row r="498" customFormat="false" ht="17" hidden="false" customHeight="true" outlineLevel="0" collapsed="false">
      <c r="A498" s="137"/>
      <c r="B498" s="133"/>
      <c r="E498" s="97"/>
      <c r="F498" s="98"/>
      <c r="G498" s="98"/>
      <c r="H498" s="98"/>
      <c r="I498" s="98"/>
      <c r="J498" s="98"/>
      <c r="K498" s="98"/>
      <c r="L498" s="98"/>
      <c r="M498" s="126" t="s">
        <v>32</v>
      </c>
      <c r="N498" s="126"/>
      <c r="O498" s="127" t="s">
        <v>33</v>
      </c>
      <c r="P498" s="51"/>
      <c r="Q498" s="124" t="n">
        <f aca="false">IF(Q497="","",IF(Q497&lt;0,0,IF(Q497&lt;18,1,IF(Q497&lt;36,2,3))))</f>
        <v>2</v>
      </c>
      <c r="R498" s="124" t="n">
        <f aca="false">IF(R497="","",IF(R497&lt;0,0,IF(R497&lt;18,1,IF(R497&lt;36,2,3))))</f>
        <v>2</v>
      </c>
      <c r="S498" s="124" t="n">
        <f aca="false">IF(S497="","",IF(S497&lt;0,0,IF(S497&lt;18,1,IF(S497&lt;36,2,3))))</f>
        <v>1</v>
      </c>
      <c r="T498" s="124" t="n">
        <f aca="false">IF(T497="","",IF(T497&lt;0,0,IF(T497&lt;18,1,IF(T497&lt;36,2,3))))</f>
        <v>2</v>
      </c>
      <c r="U498" s="124" t="n">
        <f aca="false">IF(U497="","",IF(U497&lt;0,0,IF(U497&lt;18,1,IF(U497&lt;36,2,3))))</f>
        <v>2</v>
      </c>
      <c r="V498" s="124" t="n">
        <f aca="false">IF(V497="","",IF(V497&lt;0,0,IF(V497&lt;18,1,IF(V497&lt;36,2,3))))</f>
        <v>2</v>
      </c>
      <c r="W498" s="124" t="n">
        <f aca="false">IF(W497="","",IF(W497&lt;0,0,IF(W497&lt;18,1,IF(W497&lt;36,2,3))))</f>
        <v>2</v>
      </c>
      <c r="X498" s="124" t="n">
        <f aca="false">IF(X497="","",IF(X497&lt;0,0,IF(X497&lt;18,1,IF(X497&lt;36,2,3))))</f>
        <v>2</v>
      </c>
      <c r="Y498" s="124" t="n">
        <f aca="false">IF(Y497="","",IF(Y497&lt;0,0,IF(Y497&lt;18,1,IF(Y497&lt;36,2,3))))</f>
        <v>2</v>
      </c>
      <c r="Z498" s="124"/>
      <c r="AA498" s="124"/>
      <c r="AB498" s="124"/>
      <c r="AC498" s="124" t="n">
        <f aca="false">IF(AC497="","",IF(AC497&lt;0,0,IF(AC497&lt;18,1,IF(AC497&lt;36,2,3))))</f>
        <v>1</v>
      </c>
      <c r="AD498" s="124" t="n">
        <f aca="false">IF(AD497="","",IF(AD497&lt;0,0,IF(AD497&lt;18,1,IF(AD497&lt;36,2,3))))</f>
        <v>2</v>
      </c>
      <c r="AE498" s="124" t="n">
        <f aca="false">IF(AE497="","",IF(AE497&lt;0,0,IF(AE497&lt;18,1,IF(AE497&lt;36,2,3))))</f>
        <v>1</v>
      </c>
      <c r="AF498" s="124" t="n">
        <f aca="false">IF(AF497="","",IF(AF497&lt;0,0,IF(AF497&lt;18,1,IF(AF497&lt;36,2,3))))</f>
        <v>2</v>
      </c>
      <c r="AG498" s="124" t="n">
        <f aca="false">IF(AG497="","",IF(AG497&lt;0,0,IF(AG497&lt;18,1,IF(AG497&lt;36,2,3))))</f>
        <v>2</v>
      </c>
      <c r="AH498" s="124" t="n">
        <f aca="false">IF(AH497="","",IF(AH497&lt;0,0,IF(AH497&lt;18,1,IF(AH497&lt;36,2,3))))</f>
        <v>2</v>
      </c>
      <c r="AI498" s="124" t="n">
        <f aca="false">IF(AI497="","",IF(AI497&lt;0,0,IF(AI497&lt;18,1,IF(AI497&lt;36,2,3))))</f>
        <v>2</v>
      </c>
      <c r="AJ498" s="124" t="n">
        <f aca="false">IF(AJ497="","",IF(AJ497&lt;0,0,IF(AJ497&lt;18,1,IF(AJ497&lt;36,2,3))))</f>
        <v>2</v>
      </c>
      <c r="AK498" s="124" t="n">
        <f aca="false">IF(AK497="","",IF(AK497&lt;0,0,IF(AK497&lt;18,1,IF(AK497&lt;36,2,3))))</f>
        <v>2</v>
      </c>
      <c r="AL498" s="125"/>
      <c r="AM498" s="124"/>
      <c r="AN498" s="51"/>
      <c r="AO498" s="128" t="s">
        <v>34</v>
      </c>
    </row>
    <row r="499" customFormat="false" ht="17" hidden="false" customHeight="true" outlineLevel="0" collapsed="false">
      <c r="A499" s="137"/>
      <c r="B499" s="133"/>
      <c r="E499" s="97"/>
      <c r="F499" s="98"/>
      <c r="G499" s="98"/>
      <c r="H499" s="98"/>
      <c r="I499" s="98"/>
      <c r="J499" s="98"/>
      <c r="K499" s="98"/>
      <c r="L499" s="98"/>
      <c r="M499" s="129"/>
      <c r="N499" s="130" t="s">
        <v>35</v>
      </c>
      <c r="O499" s="92" t="s">
        <v>36</v>
      </c>
      <c r="P499" s="51"/>
      <c r="Q499" s="111" t="str">
        <f aca="false">IFERROR(IF((Q$4-Q496+2+Q498)&lt;0,0,IF(Q496="","",(Q$4-Q496+2+Q498))),"")</f>
        <v/>
      </c>
      <c r="R499" s="111" t="str">
        <f aca="false">IFERROR(IF((R$4-R496+2+R498)&lt;0,0,IF(R496="","",(R$4-R496+2+R498))),"")</f>
        <v/>
      </c>
      <c r="S499" s="111" t="str">
        <f aca="false">IFERROR(IF((S$4-S496+2+S498)&lt;0,0,IF(S496="","",(S$4-S496+2+S498))),"")</f>
        <v/>
      </c>
      <c r="T499" s="111" t="str">
        <f aca="false">IFERROR(IF((T$4-T496+2+T498)&lt;0,0,IF(T496="","",(T$4-T496+2+T498))),"")</f>
        <v/>
      </c>
      <c r="U499" s="111" t="str">
        <f aca="false">IFERROR(IF((U$4-U496+2+U498)&lt;0,0,IF(U496="","",(U$4-U496+2+U498))),"")</f>
        <v/>
      </c>
      <c r="V499" s="111" t="str">
        <f aca="false">IFERROR(IF((V$4-V496+2+V498)&lt;0,0,IF(V496="","",(V$4-V496+2+V498))),"")</f>
        <v/>
      </c>
      <c r="W499" s="111" t="str">
        <f aca="false">IFERROR(IF((W$4-W496+2+W498)&lt;0,0,IF(W496="","",(W$4-W496+2+W498))),"")</f>
        <v/>
      </c>
      <c r="X499" s="111" t="str">
        <f aca="false">IFERROR(IF((X$4-X496+2+X498)&lt;0,0,IF(X496="","",(X$4-X496+2+X498))),"")</f>
        <v/>
      </c>
      <c r="Y499" s="111" t="str">
        <f aca="false">IFERROR(IF((Y$4-Y496+2+Y498)&lt;0,0,IF(Y496="","",(Y$4-Y496+2+Y498))),"")</f>
        <v/>
      </c>
      <c r="Z499" s="124"/>
      <c r="AA499" s="18" t="n">
        <f aca="false">SUM(Q499:Y499)</f>
        <v>0</v>
      </c>
      <c r="AB499" s="124"/>
      <c r="AC499" s="111" t="str">
        <f aca="false">IFERROR(IF((AC$4-AC496+2+AC498)&lt;0,0,IF(AC496="","",(AC$4-AC496+2+AC498))),"")</f>
        <v/>
      </c>
      <c r="AD499" s="111" t="str">
        <f aca="false">IFERROR(IF((AD$4-AD496+2+AD498)&lt;0,0,IF(AD496="","",(AD$4-AD496+2+AD498))),"")</f>
        <v/>
      </c>
      <c r="AE499" s="111" t="str">
        <f aca="false">IFERROR(IF((AE$4-AE496+2+AE498)&lt;0,0,IF(AE496="","",(AE$4-AE496+2+AE498))),"")</f>
        <v/>
      </c>
      <c r="AF499" s="111" t="str">
        <f aca="false">IFERROR(IF((AF$4-AF496+2+AF498)&lt;0,0,IF(AF496="","",(AF$4-AF496+2+AF498))),"")</f>
        <v/>
      </c>
      <c r="AG499" s="111" t="str">
        <f aca="false">IFERROR(IF((AG$4-AG496+2+AG498)&lt;0,0,IF(AG496="","",(AG$4-AG496+2+AG498))),"")</f>
        <v/>
      </c>
      <c r="AH499" s="111" t="str">
        <f aca="false">IFERROR(IF((AH$4-AH496+2+AH498)&lt;0,0,IF(AH496="","",(AH$4-AH496+2+AH498))),"")</f>
        <v/>
      </c>
      <c r="AI499" s="111" t="str">
        <f aca="false">IFERROR(IF((AI$4-AI496+2+AI498)&lt;0,0,IF(AI496="","",(AI$4-AI496+2+AI498))),"")</f>
        <v/>
      </c>
      <c r="AJ499" s="111" t="str">
        <f aca="false">IFERROR(IF((AJ$4-AJ496+2+AJ498)&lt;0,0,IF(AJ496="","",(AJ$4-AJ496+2+AJ498))),"")</f>
        <v/>
      </c>
      <c r="AK499" s="111" t="str">
        <f aca="false">IFERROR(IF((AK$4-AK496+2+AK498)&lt;0,0,IF(AK496="","",(AK$4-AK496+2+AK498))),"")</f>
        <v/>
      </c>
      <c r="AL499" s="125"/>
      <c r="AM499" s="18" t="n">
        <f aca="false">SUM(AC499:AK499)</f>
        <v>0</v>
      </c>
      <c r="AN499" s="51"/>
      <c r="AO499" s="131" t="n">
        <f aca="false">SUM(AA499,AM499)</f>
        <v>0</v>
      </c>
    </row>
    <row r="500" customFormat="false" ht="17" hidden="false" customHeight="true" outlineLevel="0" collapsed="false">
      <c r="A500" s="137"/>
      <c r="B500" s="133"/>
    </row>
    <row r="501" customFormat="false" ht="17" hidden="false" customHeight="true" outlineLevel="0" collapsed="false">
      <c r="A501" s="137"/>
      <c r="B501" s="133"/>
      <c r="D501" s="113" t="s">
        <v>26</v>
      </c>
      <c r="E501" s="85"/>
      <c r="F501" s="86"/>
      <c r="G501" s="87" t="s">
        <v>24</v>
      </c>
      <c r="H501" s="87" t="s">
        <v>9</v>
      </c>
      <c r="I501" s="87" t="s">
        <v>10</v>
      </c>
      <c r="J501" s="87" t="s">
        <v>11</v>
      </c>
      <c r="K501" s="87" t="s">
        <v>12</v>
      </c>
      <c r="L501" s="88" t="s">
        <v>13</v>
      </c>
      <c r="M501" s="88" t="s">
        <v>14</v>
      </c>
      <c r="N501" s="88" t="s">
        <v>27</v>
      </c>
      <c r="O501" s="88" t="s">
        <v>28</v>
      </c>
      <c r="P501" s="114"/>
      <c r="Q501" s="115" t="n">
        <v>1</v>
      </c>
      <c r="R501" s="115" t="n">
        <v>2</v>
      </c>
      <c r="S501" s="115" t="n">
        <v>3</v>
      </c>
      <c r="T501" s="115" t="n">
        <v>4</v>
      </c>
      <c r="U501" s="115" t="n">
        <v>5</v>
      </c>
      <c r="V501" s="115" t="n">
        <v>6</v>
      </c>
      <c r="W501" s="115" t="n">
        <v>7</v>
      </c>
      <c r="X501" s="115" t="n">
        <v>8</v>
      </c>
      <c r="Y501" s="115" t="n">
        <v>9</v>
      </c>
      <c r="Z501" s="114"/>
      <c r="AA501" s="115" t="s">
        <v>1</v>
      </c>
      <c r="AB501" s="114"/>
      <c r="AC501" s="115" t="n">
        <v>10</v>
      </c>
      <c r="AD501" s="115" t="n">
        <v>11</v>
      </c>
      <c r="AE501" s="115" t="n">
        <v>12</v>
      </c>
      <c r="AF501" s="115" t="n">
        <v>13</v>
      </c>
      <c r="AG501" s="115" t="n">
        <v>14</v>
      </c>
      <c r="AH501" s="115" t="n">
        <v>15</v>
      </c>
      <c r="AI501" s="115" t="n">
        <v>16</v>
      </c>
      <c r="AJ501" s="115" t="n">
        <v>17</v>
      </c>
      <c r="AK501" s="115" t="n">
        <v>18</v>
      </c>
      <c r="AL501" s="30"/>
      <c r="AM501" s="115" t="s">
        <v>2</v>
      </c>
      <c r="AN501" s="32"/>
      <c r="AO501" s="116" t="s">
        <v>29</v>
      </c>
    </row>
    <row r="502" customFormat="false" ht="17" hidden="false" customHeight="true" outlineLevel="0" collapsed="false">
      <c r="A502" s="132" t="s">
        <v>118</v>
      </c>
      <c r="B502" s="133" t="n">
        <v>40</v>
      </c>
      <c r="D502" s="132" t="s">
        <v>118</v>
      </c>
      <c r="E502" s="90"/>
      <c r="F502" s="91"/>
      <c r="G502" s="120"/>
      <c r="H502" s="92" t="s">
        <v>31</v>
      </c>
      <c r="I502" s="92" t="s">
        <v>18</v>
      </c>
      <c r="J502" s="92" t="n">
        <v>72</v>
      </c>
      <c r="K502" s="92" t="n">
        <v>140</v>
      </c>
      <c r="L502" s="120" t="n">
        <v>12</v>
      </c>
      <c r="M502" s="94" t="n">
        <f aca="false">IF(L502="","X",(IFERROR(ROUND((L502*K502/113)+J502-$AO$4,0),"X")))</f>
        <v>33</v>
      </c>
      <c r="N502" s="121" t="n">
        <v>1</v>
      </c>
      <c r="O502" s="95" t="n">
        <v>40</v>
      </c>
      <c r="P502" s="23"/>
      <c r="Q502" s="122"/>
      <c r="R502" s="122"/>
      <c r="S502" s="122"/>
      <c r="T502" s="122"/>
      <c r="U502" s="122"/>
      <c r="V502" s="122"/>
      <c r="W502" s="122"/>
      <c r="X502" s="122"/>
      <c r="Y502" s="122"/>
      <c r="Z502" s="15"/>
      <c r="AA502" s="18" t="n">
        <f aca="false">SUM(Q502:Y502)</f>
        <v>0</v>
      </c>
      <c r="AB502" s="15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5"/>
      <c r="AM502" s="18" t="n">
        <f aca="false">SUM(AC502:AK502)</f>
        <v>0</v>
      </c>
      <c r="AN502" s="23"/>
      <c r="AO502" s="123" t="n">
        <f aca="false">AM502+AA502</f>
        <v>0</v>
      </c>
    </row>
    <row r="503" customFormat="false" ht="17" hidden="false" customHeight="true" outlineLevel="0" collapsed="false">
      <c r="A503" s="132"/>
      <c r="B503" s="133"/>
      <c r="E503" s="97"/>
      <c r="F503" s="98"/>
      <c r="G503" s="98"/>
      <c r="H503" s="98"/>
      <c r="I503" s="98"/>
      <c r="J503" s="98"/>
      <c r="K503" s="98"/>
      <c r="L503" s="98"/>
      <c r="M503" s="99" t="s">
        <v>19</v>
      </c>
      <c r="N503" s="99"/>
      <c r="O503" s="99"/>
      <c r="P503" s="51"/>
      <c r="Q503" s="124" t="n">
        <f aca="false">IFERROR($O502-Q$5,"")</f>
        <v>25</v>
      </c>
      <c r="R503" s="124" t="n">
        <f aca="false">IFERROR($O502-R$5,"")</f>
        <v>37</v>
      </c>
      <c r="S503" s="124" t="n">
        <f aca="false">IFERROR($O502-S$5,"")</f>
        <v>23</v>
      </c>
      <c r="T503" s="124" t="n">
        <f aca="false">IFERROR($O502-T$5,"")</f>
        <v>39</v>
      </c>
      <c r="U503" s="124" t="n">
        <f aca="false">IFERROR($O502-U$5,"")</f>
        <v>27</v>
      </c>
      <c r="V503" s="124" t="n">
        <f aca="false">IFERROR($O502-V$5,"")</f>
        <v>29</v>
      </c>
      <c r="W503" s="124" t="n">
        <f aca="false">IFERROR($O502-W$5,"")</f>
        <v>33</v>
      </c>
      <c r="X503" s="124" t="n">
        <f aca="false">IFERROR($O502-X$5,"")</f>
        <v>35</v>
      </c>
      <c r="Y503" s="124" t="n">
        <f aca="false">IFERROR($O502-Y$5,"")</f>
        <v>31</v>
      </c>
      <c r="Z503" s="124"/>
      <c r="AA503" s="124"/>
      <c r="AB503" s="124"/>
      <c r="AC503" s="124" t="n">
        <f aca="false">IFERROR($O502-AC$5,"")</f>
        <v>24</v>
      </c>
      <c r="AD503" s="124" t="n">
        <f aca="false">IFERROR($O502-AD$5,"")</f>
        <v>36</v>
      </c>
      <c r="AE503" s="124" t="n">
        <f aca="false">IFERROR($O502-AE$5,"")</f>
        <v>22</v>
      </c>
      <c r="AF503" s="124" t="n">
        <f aca="false">IFERROR($O502-AF$5,"")</f>
        <v>38</v>
      </c>
      <c r="AG503" s="124" t="n">
        <f aca="false">IFERROR($O502-AG$5,"")</f>
        <v>26</v>
      </c>
      <c r="AH503" s="124" t="n">
        <f aca="false">IFERROR($O502-AH$5,"")</f>
        <v>28</v>
      </c>
      <c r="AI503" s="124" t="n">
        <f aca="false">IFERROR($O502-AI$5,"")</f>
        <v>32</v>
      </c>
      <c r="AJ503" s="124" t="n">
        <f aca="false">IFERROR($O502-AJ$5,"")</f>
        <v>34</v>
      </c>
      <c r="AK503" s="124" t="n">
        <f aca="false">IFERROR($O502-AK$5,"")</f>
        <v>30</v>
      </c>
      <c r="AL503" s="125"/>
      <c r="AM503" s="124"/>
      <c r="AN503" s="51"/>
      <c r="AO503" s="51"/>
    </row>
    <row r="504" customFormat="false" ht="17" hidden="false" customHeight="true" outlineLevel="0" collapsed="false">
      <c r="A504" s="132"/>
      <c r="B504" s="133"/>
      <c r="E504" s="97"/>
      <c r="F504" s="98"/>
      <c r="G504" s="98"/>
      <c r="H504" s="98"/>
      <c r="I504" s="98"/>
      <c r="J504" s="98"/>
      <c r="K504" s="98"/>
      <c r="L504" s="98"/>
      <c r="M504" s="126" t="s">
        <v>32</v>
      </c>
      <c r="N504" s="126"/>
      <c r="O504" s="127" t="s">
        <v>33</v>
      </c>
      <c r="P504" s="51"/>
      <c r="Q504" s="124" t="n">
        <f aca="false">IF(Q503="","",IF(Q503&lt;0,0,IF(Q503&lt;18,1,IF(Q503&lt;36,2,3))))</f>
        <v>2</v>
      </c>
      <c r="R504" s="124" t="n">
        <f aca="false">IF(R503="","",IF(R503&lt;0,0,IF(R503&lt;18,1,IF(R503&lt;36,2,3))))</f>
        <v>3</v>
      </c>
      <c r="S504" s="124" t="n">
        <f aca="false">IF(S503="","",IF(S503&lt;0,0,IF(S503&lt;18,1,IF(S503&lt;36,2,3))))</f>
        <v>2</v>
      </c>
      <c r="T504" s="124" t="n">
        <f aca="false">IF(T503="","",IF(T503&lt;0,0,IF(T503&lt;18,1,IF(T503&lt;36,2,3))))</f>
        <v>3</v>
      </c>
      <c r="U504" s="124" t="n">
        <f aca="false">IF(U503="","",IF(U503&lt;0,0,IF(U503&lt;18,1,IF(U503&lt;36,2,3))))</f>
        <v>2</v>
      </c>
      <c r="V504" s="124" t="n">
        <f aca="false">IF(V503="","",IF(V503&lt;0,0,IF(V503&lt;18,1,IF(V503&lt;36,2,3))))</f>
        <v>2</v>
      </c>
      <c r="W504" s="124" t="n">
        <f aca="false">IF(W503="","",IF(W503&lt;0,0,IF(W503&lt;18,1,IF(W503&lt;36,2,3))))</f>
        <v>2</v>
      </c>
      <c r="X504" s="124" t="n">
        <f aca="false">IF(X503="","",IF(X503&lt;0,0,IF(X503&lt;18,1,IF(X503&lt;36,2,3))))</f>
        <v>2</v>
      </c>
      <c r="Y504" s="124" t="n">
        <f aca="false">IF(Y503="","",IF(Y503&lt;0,0,IF(Y503&lt;18,1,IF(Y503&lt;36,2,3))))</f>
        <v>2</v>
      </c>
      <c r="Z504" s="124"/>
      <c r="AA504" s="124"/>
      <c r="AB504" s="124"/>
      <c r="AC504" s="124" t="n">
        <f aca="false">IF(AC503="","",IF(AC503&lt;0,0,IF(AC503&lt;18,1,IF(AC503&lt;36,2,3))))</f>
        <v>2</v>
      </c>
      <c r="AD504" s="124" t="n">
        <f aca="false">IF(AD503="","",IF(AD503&lt;0,0,IF(AD503&lt;18,1,IF(AD503&lt;36,2,3))))</f>
        <v>3</v>
      </c>
      <c r="AE504" s="124" t="n">
        <f aca="false">IF(AE503="","",IF(AE503&lt;0,0,IF(AE503&lt;18,1,IF(AE503&lt;36,2,3))))</f>
        <v>2</v>
      </c>
      <c r="AF504" s="124" t="n">
        <f aca="false">IF(AF503="","",IF(AF503&lt;0,0,IF(AF503&lt;18,1,IF(AF503&lt;36,2,3))))</f>
        <v>3</v>
      </c>
      <c r="AG504" s="124" t="n">
        <f aca="false">IF(AG503="","",IF(AG503&lt;0,0,IF(AG503&lt;18,1,IF(AG503&lt;36,2,3))))</f>
        <v>2</v>
      </c>
      <c r="AH504" s="124" t="n">
        <f aca="false">IF(AH503="","",IF(AH503&lt;0,0,IF(AH503&lt;18,1,IF(AH503&lt;36,2,3))))</f>
        <v>2</v>
      </c>
      <c r="AI504" s="124" t="n">
        <f aca="false">IF(AI503="","",IF(AI503&lt;0,0,IF(AI503&lt;18,1,IF(AI503&lt;36,2,3))))</f>
        <v>2</v>
      </c>
      <c r="AJ504" s="124" t="n">
        <f aca="false">IF(AJ503="","",IF(AJ503&lt;0,0,IF(AJ503&lt;18,1,IF(AJ503&lt;36,2,3))))</f>
        <v>2</v>
      </c>
      <c r="AK504" s="124" t="n">
        <f aca="false">IF(AK503="","",IF(AK503&lt;0,0,IF(AK503&lt;18,1,IF(AK503&lt;36,2,3))))</f>
        <v>2</v>
      </c>
      <c r="AL504" s="125"/>
      <c r="AM504" s="124"/>
      <c r="AN504" s="51"/>
      <c r="AO504" s="128" t="s">
        <v>34</v>
      </c>
    </row>
    <row r="505" customFormat="false" ht="17" hidden="false" customHeight="true" outlineLevel="0" collapsed="false">
      <c r="A505" s="132"/>
      <c r="B505" s="133"/>
      <c r="E505" s="97"/>
      <c r="F505" s="98"/>
      <c r="G505" s="98"/>
      <c r="H505" s="98"/>
      <c r="I505" s="98"/>
      <c r="J505" s="98"/>
      <c r="K505" s="98"/>
      <c r="L505" s="98"/>
      <c r="M505" s="129"/>
      <c r="N505" s="130" t="s">
        <v>35</v>
      </c>
      <c r="O505" s="92" t="s">
        <v>36</v>
      </c>
      <c r="P505" s="51"/>
      <c r="Q505" s="111" t="str">
        <f aca="false">IFERROR(IF((Q$4-Q502+2+Q504)&lt;0,0,IF(Q502="","",(Q$4-Q502+2+Q504))),"")</f>
        <v/>
      </c>
      <c r="R505" s="111" t="str">
        <f aca="false">IFERROR(IF((R$4-R502+2+R504)&lt;0,0,IF(R502="","",(R$4-R502+2+R504))),"")</f>
        <v/>
      </c>
      <c r="S505" s="111" t="str">
        <f aca="false">IFERROR(IF((S$4-S502+2+S504)&lt;0,0,IF(S502="","",(S$4-S502+2+S504))),"")</f>
        <v/>
      </c>
      <c r="T505" s="111" t="str">
        <f aca="false">IFERROR(IF((T$4-T502+2+T504)&lt;0,0,IF(T502="","",(T$4-T502+2+T504))),"")</f>
        <v/>
      </c>
      <c r="U505" s="111" t="str">
        <f aca="false">IFERROR(IF((U$4-U502+2+U504)&lt;0,0,IF(U502="","",(U$4-U502+2+U504))),"")</f>
        <v/>
      </c>
      <c r="V505" s="111" t="str">
        <f aca="false">IFERROR(IF((V$4-V502+2+V504)&lt;0,0,IF(V502="","",(V$4-V502+2+V504))),"")</f>
        <v/>
      </c>
      <c r="W505" s="111" t="str">
        <f aca="false">IFERROR(IF((W$4-W502+2+W504)&lt;0,0,IF(W502="","",(W$4-W502+2+W504))),"")</f>
        <v/>
      </c>
      <c r="X505" s="111" t="str">
        <f aca="false">IFERROR(IF((X$4-X502+2+X504)&lt;0,0,IF(X502="","",(X$4-X502+2+X504))),"")</f>
        <v/>
      </c>
      <c r="Y505" s="111" t="str">
        <f aca="false">IFERROR(IF((Y$4-Y502+2+Y504)&lt;0,0,IF(Y502="","",(Y$4-Y502+2+Y504))),"")</f>
        <v/>
      </c>
      <c r="Z505" s="124"/>
      <c r="AA505" s="18" t="n">
        <f aca="false">SUM(Q505:Y505)</f>
        <v>0</v>
      </c>
      <c r="AB505" s="124"/>
      <c r="AC505" s="111" t="str">
        <f aca="false">IFERROR(IF((AC$4-AC502+2+AC504)&lt;0,0,IF(AC502="","",(AC$4-AC502+2+AC504))),"")</f>
        <v/>
      </c>
      <c r="AD505" s="111" t="str">
        <f aca="false">IFERROR(IF((AD$4-AD502+2+AD504)&lt;0,0,IF(AD502="","",(AD$4-AD502+2+AD504))),"")</f>
        <v/>
      </c>
      <c r="AE505" s="111" t="str">
        <f aca="false">IFERROR(IF((AE$4-AE502+2+AE504)&lt;0,0,IF(AE502="","",(AE$4-AE502+2+AE504))),"")</f>
        <v/>
      </c>
      <c r="AF505" s="111" t="str">
        <f aca="false">IFERROR(IF((AF$4-AF502+2+AF504)&lt;0,0,IF(AF502="","",(AF$4-AF502+2+AF504))),"")</f>
        <v/>
      </c>
      <c r="AG505" s="111" t="str">
        <f aca="false">IFERROR(IF((AG$4-AG502+2+AG504)&lt;0,0,IF(AG502="","",(AG$4-AG502+2+AG504))),"")</f>
        <v/>
      </c>
      <c r="AH505" s="111" t="str">
        <f aca="false">IFERROR(IF((AH$4-AH502+2+AH504)&lt;0,0,IF(AH502="","",(AH$4-AH502+2+AH504))),"")</f>
        <v/>
      </c>
      <c r="AI505" s="111" t="str">
        <f aca="false">IFERROR(IF((AI$4-AI502+2+AI504)&lt;0,0,IF(AI502="","",(AI$4-AI502+2+AI504))),"")</f>
        <v/>
      </c>
      <c r="AJ505" s="111" t="str">
        <f aca="false">IFERROR(IF((AJ$4-AJ502+2+AJ504)&lt;0,0,IF(AJ502="","",(AJ$4-AJ502+2+AJ504))),"")</f>
        <v/>
      </c>
      <c r="AK505" s="111" t="str">
        <f aca="false">IFERROR(IF((AK$4-AK502+2+AK504)&lt;0,0,IF(AK502="","",(AK$4-AK502+2+AK504))),"")</f>
        <v/>
      </c>
      <c r="AL505" s="125"/>
      <c r="AM505" s="18" t="n">
        <f aca="false">SUM(AC505:AK505)</f>
        <v>0</v>
      </c>
      <c r="AN505" s="51"/>
      <c r="AO505" s="131" t="n">
        <f aca="false">SUM(AA505,AM505)</f>
        <v>0</v>
      </c>
    </row>
    <row r="506" customFormat="false" ht="17" hidden="false" customHeight="true" outlineLevel="0" collapsed="false">
      <c r="A506" s="132"/>
      <c r="B506" s="133"/>
    </row>
    <row r="507" customFormat="false" ht="17" hidden="false" customHeight="true" outlineLevel="0" collapsed="false">
      <c r="A507" s="132"/>
      <c r="B507" s="133"/>
      <c r="D507" s="113" t="s">
        <v>26</v>
      </c>
      <c r="E507" s="85"/>
      <c r="F507" s="86"/>
      <c r="G507" s="87" t="s">
        <v>24</v>
      </c>
      <c r="H507" s="87" t="s">
        <v>9</v>
      </c>
      <c r="I507" s="87" t="s">
        <v>10</v>
      </c>
      <c r="J507" s="87" t="s">
        <v>11</v>
      </c>
      <c r="K507" s="87" t="s">
        <v>12</v>
      </c>
      <c r="L507" s="88" t="s">
        <v>13</v>
      </c>
      <c r="M507" s="88" t="s">
        <v>14</v>
      </c>
      <c r="N507" s="88" t="s">
        <v>27</v>
      </c>
      <c r="O507" s="88" t="s">
        <v>28</v>
      </c>
      <c r="P507" s="114"/>
      <c r="Q507" s="115" t="n">
        <v>1</v>
      </c>
      <c r="R507" s="115" t="n">
        <v>2</v>
      </c>
      <c r="S507" s="115" t="n">
        <v>3</v>
      </c>
      <c r="T507" s="115" t="n">
        <v>4</v>
      </c>
      <c r="U507" s="115" t="n">
        <v>5</v>
      </c>
      <c r="V507" s="115" t="n">
        <v>6</v>
      </c>
      <c r="W507" s="115" t="n">
        <v>7</v>
      </c>
      <c r="X507" s="115" t="n">
        <v>8</v>
      </c>
      <c r="Y507" s="115" t="n">
        <v>9</v>
      </c>
      <c r="Z507" s="114"/>
      <c r="AA507" s="115" t="s">
        <v>1</v>
      </c>
      <c r="AB507" s="114"/>
      <c r="AC507" s="115" t="n">
        <v>10</v>
      </c>
      <c r="AD507" s="115" t="n">
        <v>11</v>
      </c>
      <c r="AE507" s="115" t="n">
        <v>12</v>
      </c>
      <c r="AF507" s="115" t="n">
        <v>13</v>
      </c>
      <c r="AG507" s="115" t="n">
        <v>14</v>
      </c>
      <c r="AH507" s="115" t="n">
        <v>15</v>
      </c>
      <c r="AI507" s="115" t="n">
        <v>16</v>
      </c>
      <c r="AJ507" s="115" t="n">
        <v>17</v>
      </c>
      <c r="AK507" s="115" t="n">
        <v>18</v>
      </c>
      <c r="AL507" s="30"/>
      <c r="AM507" s="115" t="s">
        <v>2</v>
      </c>
      <c r="AN507" s="32"/>
      <c r="AO507" s="116" t="s">
        <v>29</v>
      </c>
    </row>
    <row r="508" customFormat="false" ht="17" hidden="false" customHeight="true" outlineLevel="0" collapsed="false">
      <c r="A508" s="117" t="s">
        <v>119</v>
      </c>
      <c r="B508" s="133" t="n">
        <v>13</v>
      </c>
      <c r="D508" s="132" t="s">
        <v>119</v>
      </c>
      <c r="E508" s="90"/>
      <c r="F508" s="91"/>
      <c r="G508" s="120"/>
      <c r="H508" s="92" t="s">
        <v>31</v>
      </c>
      <c r="I508" s="92" t="s">
        <v>18</v>
      </c>
      <c r="J508" s="92" t="n">
        <v>72</v>
      </c>
      <c r="K508" s="92" t="n">
        <v>140</v>
      </c>
      <c r="L508" s="120" t="n">
        <v>12</v>
      </c>
      <c r="M508" s="94" t="n">
        <f aca="false">IF(L508="","X",(IFERROR(ROUND((L508*K508/113)+J508-$AO$4,0),"X")))</f>
        <v>33</v>
      </c>
      <c r="N508" s="121" t="n">
        <v>1</v>
      </c>
      <c r="O508" s="95" t="n">
        <v>13</v>
      </c>
      <c r="P508" s="23"/>
      <c r="Q508" s="122"/>
      <c r="R508" s="122"/>
      <c r="S508" s="122"/>
      <c r="T508" s="122"/>
      <c r="U508" s="122"/>
      <c r="V508" s="122"/>
      <c r="W508" s="122"/>
      <c r="X508" s="122"/>
      <c r="Y508" s="122"/>
      <c r="Z508" s="15"/>
      <c r="AA508" s="18" t="n">
        <f aca="false">SUM(Q508:Y508)</f>
        <v>0</v>
      </c>
      <c r="AB508" s="15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5"/>
      <c r="AM508" s="18" t="n">
        <f aca="false">SUM(AC508:AK508)</f>
        <v>0</v>
      </c>
      <c r="AN508" s="23"/>
      <c r="AO508" s="123" t="n">
        <f aca="false">AM508+AA508</f>
        <v>0</v>
      </c>
    </row>
    <row r="509" customFormat="false" ht="17" hidden="false" customHeight="true" outlineLevel="0" collapsed="false">
      <c r="A509" s="132"/>
      <c r="B509" s="133"/>
      <c r="E509" s="97"/>
      <c r="F509" s="98"/>
      <c r="G509" s="98"/>
      <c r="H509" s="98"/>
      <c r="I509" s="98"/>
      <c r="J509" s="98"/>
      <c r="K509" s="98"/>
      <c r="L509" s="98"/>
      <c r="M509" s="99" t="s">
        <v>19</v>
      </c>
      <c r="N509" s="99"/>
      <c r="O509" s="134"/>
      <c r="P509" s="51"/>
      <c r="Q509" s="124" t="n">
        <f aca="false">IFERROR($O508-Q$5,"")</f>
        <v>-2</v>
      </c>
      <c r="R509" s="124" t="n">
        <f aca="false">IFERROR($O508-R$5,"")</f>
        <v>10</v>
      </c>
      <c r="S509" s="124" t="n">
        <f aca="false">IFERROR($O508-S$5,"")</f>
        <v>-4</v>
      </c>
      <c r="T509" s="124" t="n">
        <f aca="false">IFERROR($O508-T$5,"")</f>
        <v>12</v>
      </c>
      <c r="U509" s="124" t="n">
        <f aca="false">IFERROR($O508-U$5,"")</f>
        <v>0</v>
      </c>
      <c r="V509" s="124" t="n">
        <f aca="false">IFERROR($O508-V$5,"")</f>
        <v>2</v>
      </c>
      <c r="W509" s="124" t="n">
        <f aca="false">IFERROR($O508-W$5,"")</f>
        <v>6</v>
      </c>
      <c r="X509" s="124" t="n">
        <f aca="false">IFERROR($O508-X$5,"")</f>
        <v>8</v>
      </c>
      <c r="Y509" s="124" t="n">
        <f aca="false">IFERROR($O508-Y$5,"")</f>
        <v>4</v>
      </c>
      <c r="Z509" s="124"/>
      <c r="AA509" s="124"/>
      <c r="AB509" s="124"/>
      <c r="AC509" s="124" t="n">
        <f aca="false">IFERROR($O508-AC$5,"")</f>
        <v>-3</v>
      </c>
      <c r="AD509" s="124" t="n">
        <f aca="false">IFERROR($O508-AD$5,"")</f>
        <v>9</v>
      </c>
      <c r="AE509" s="124" t="n">
        <f aca="false">IFERROR($O508-AE$5,"")</f>
        <v>-5</v>
      </c>
      <c r="AF509" s="124" t="n">
        <f aca="false">IFERROR($O508-AF$5,"")</f>
        <v>11</v>
      </c>
      <c r="AG509" s="124" t="n">
        <f aca="false">IFERROR($O508-AG$5,"")</f>
        <v>-1</v>
      </c>
      <c r="AH509" s="124" t="n">
        <f aca="false">IFERROR($O508-AH$5,"")</f>
        <v>1</v>
      </c>
      <c r="AI509" s="124" t="n">
        <f aca="false">IFERROR($O508-AI$5,"")</f>
        <v>5</v>
      </c>
      <c r="AJ509" s="124" t="n">
        <f aca="false">IFERROR($O508-AJ$5,"")</f>
        <v>7</v>
      </c>
      <c r="AK509" s="124" t="n">
        <f aca="false">IFERROR($O508-AK$5,"")</f>
        <v>3</v>
      </c>
      <c r="AL509" s="125"/>
      <c r="AM509" s="124"/>
      <c r="AN509" s="51"/>
      <c r="AO509" s="51"/>
    </row>
    <row r="510" customFormat="false" ht="17" hidden="false" customHeight="true" outlineLevel="0" collapsed="false">
      <c r="A510" s="132"/>
      <c r="B510" s="133"/>
      <c r="E510" s="97"/>
      <c r="F510" s="98"/>
      <c r="G510" s="98"/>
      <c r="H510" s="98"/>
      <c r="I510" s="98"/>
      <c r="J510" s="98"/>
      <c r="K510" s="98"/>
      <c r="L510" s="98"/>
      <c r="M510" s="126" t="s">
        <v>32</v>
      </c>
      <c r="N510" s="126"/>
      <c r="O510" s="127" t="s">
        <v>33</v>
      </c>
      <c r="P510" s="51"/>
      <c r="Q510" s="124" t="n">
        <f aca="false">IF(Q509="","",IF(Q509&lt;0,0,IF(Q509&lt;18,1,IF(Q509&lt;36,2,3))))</f>
        <v>0</v>
      </c>
      <c r="R510" s="124" t="n">
        <f aca="false">IF(R509="","",IF(R509&lt;0,0,IF(R509&lt;18,1,IF(R509&lt;36,2,3))))</f>
        <v>1</v>
      </c>
      <c r="S510" s="124" t="n">
        <f aca="false">IF(S509="","",IF(S509&lt;0,0,IF(S509&lt;18,1,IF(S509&lt;36,2,3))))</f>
        <v>0</v>
      </c>
      <c r="T510" s="124" t="n">
        <f aca="false">IF(T509="","",IF(T509&lt;0,0,IF(T509&lt;18,1,IF(T509&lt;36,2,3))))</f>
        <v>1</v>
      </c>
      <c r="U510" s="124" t="n">
        <f aca="false">IF(U509="","",IF(U509&lt;0,0,IF(U509&lt;18,1,IF(U509&lt;36,2,3))))</f>
        <v>1</v>
      </c>
      <c r="V510" s="124" t="n">
        <f aca="false">IF(V509="","",IF(V509&lt;0,0,IF(V509&lt;18,1,IF(V509&lt;36,2,3))))</f>
        <v>1</v>
      </c>
      <c r="W510" s="124" t="n">
        <f aca="false">IF(W509="","",IF(W509&lt;0,0,IF(W509&lt;18,1,IF(W509&lt;36,2,3))))</f>
        <v>1</v>
      </c>
      <c r="X510" s="124" t="n">
        <f aca="false">IF(X509="","",IF(X509&lt;0,0,IF(X509&lt;18,1,IF(X509&lt;36,2,3))))</f>
        <v>1</v>
      </c>
      <c r="Y510" s="124" t="n">
        <f aca="false">IF(Y509="","",IF(Y509&lt;0,0,IF(Y509&lt;18,1,IF(Y509&lt;36,2,3))))</f>
        <v>1</v>
      </c>
      <c r="Z510" s="124"/>
      <c r="AA510" s="124"/>
      <c r="AB510" s="124"/>
      <c r="AC510" s="124" t="n">
        <f aca="false">IF(AC509="","",IF(AC509&lt;0,0,IF(AC509&lt;18,1,IF(AC509&lt;36,2,3))))</f>
        <v>0</v>
      </c>
      <c r="AD510" s="124" t="n">
        <f aca="false">IF(AD509="","",IF(AD509&lt;0,0,IF(AD509&lt;18,1,IF(AD509&lt;36,2,3))))</f>
        <v>1</v>
      </c>
      <c r="AE510" s="124" t="n">
        <f aca="false">IF(AE509="","",IF(AE509&lt;0,0,IF(AE509&lt;18,1,IF(AE509&lt;36,2,3))))</f>
        <v>0</v>
      </c>
      <c r="AF510" s="124" t="n">
        <f aca="false">IF(AF509="","",IF(AF509&lt;0,0,IF(AF509&lt;18,1,IF(AF509&lt;36,2,3))))</f>
        <v>1</v>
      </c>
      <c r="AG510" s="124" t="n">
        <f aca="false">IF(AG509="","",IF(AG509&lt;0,0,IF(AG509&lt;18,1,IF(AG509&lt;36,2,3))))</f>
        <v>0</v>
      </c>
      <c r="AH510" s="124" t="n">
        <f aca="false">IF(AH509="","",IF(AH509&lt;0,0,IF(AH509&lt;18,1,IF(AH509&lt;36,2,3))))</f>
        <v>1</v>
      </c>
      <c r="AI510" s="124" t="n">
        <f aca="false">IF(AI509="","",IF(AI509&lt;0,0,IF(AI509&lt;18,1,IF(AI509&lt;36,2,3))))</f>
        <v>1</v>
      </c>
      <c r="AJ510" s="124" t="n">
        <f aca="false">IF(AJ509="","",IF(AJ509&lt;0,0,IF(AJ509&lt;18,1,IF(AJ509&lt;36,2,3))))</f>
        <v>1</v>
      </c>
      <c r="AK510" s="124" t="n">
        <f aca="false">IF(AK509="","",IF(AK509&lt;0,0,IF(AK509&lt;18,1,IF(AK509&lt;36,2,3))))</f>
        <v>1</v>
      </c>
      <c r="AL510" s="125"/>
      <c r="AM510" s="124"/>
      <c r="AN510" s="51"/>
      <c r="AO510" s="128" t="s">
        <v>34</v>
      </c>
    </row>
    <row r="511" customFormat="false" ht="17" hidden="false" customHeight="true" outlineLevel="0" collapsed="false">
      <c r="A511" s="132"/>
      <c r="B511" s="133"/>
      <c r="E511" s="97"/>
      <c r="F511" s="98"/>
      <c r="G511" s="98"/>
      <c r="H511" s="98"/>
      <c r="I511" s="98"/>
      <c r="J511" s="98"/>
      <c r="K511" s="98"/>
      <c r="L511" s="98"/>
      <c r="M511" s="129"/>
      <c r="N511" s="130" t="s">
        <v>35</v>
      </c>
      <c r="O511" s="92" t="s">
        <v>36</v>
      </c>
      <c r="P511" s="51"/>
      <c r="Q511" s="111" t="str">
        <f aca="false">IFERROR(IF((Q$4-Q508+2+Q510)&lt;0,0,IF(Q508="","",(Q$4-Q508+2+Q510))),"")</f>
        <v/>
      </c>
      <c r="R511" s="111" t="str">
        <f aca="false">IFERROR(IF((R$4-R508+2+R510)&lt;0,0,IF(R508="","",(R$4-R508+2+R510))),"")</f>
        <v/>
      </c>
      <c r="S511" s="111" t="str">
        <f aca="false">IFERROR(IF((S$4-S508+2+S510)&lt;0,0,IF(S508="","",(S$4-S508+2+S510))),"")</f>
        <v/>
      </c>
      <c r="T511" s="111" t="str">
        <f aca="false">IFERROR(IF((T$4-T508+2+T510)&lt;0,0,IF(T508="","",(T$4-T508+2+T510))),"")</f>
        <v/>
      </c>
      <c r="U511" s="111" t="str">
        <f aca="false">IFERROR(IF((U$4-U508+2+U510)&lt;0,0,IF(U508="","",(U$4-U508+2+U510))),"")</f>
        <v/>
      </c>
      <c r="V511" s="111" t="str">
        <f aca="false">IFERROR(IF((V$4-V508+2+V510)&lt;0,0,IF(V508="","",(V$4-V508+2+V510))),"")</f>
        <v/>
      </c>
      <c r="W511" s="111" t="str">
        <f aca="false">IFERROR(IF((W$4-W508+2+W510)&lt;0,0,IF(W508="","",(W$4-W508+2+W510))),"")</f>
        <v/>
      </c>
      <c r="X511" s="111" t="str">
        <f aca="false">IFERROR(IF((X$4-X508+2+X510)&lt;0,0,IF(X508="","",(X$4-X508+2+X510))),"")</f>
        <v/>
      </c>
      <c r="Y511" s="111" t="str">
        <f aca="false">IFERROR(IF((Y$4-Y508+2+Y510)&lt;0,0,IF(Y508="","",(Y$4-Y508+2+Y510))),"")</f>
        <v/>
      </c>
      <c r="Z511" s="124"/>
      <c r="AA511" s="18" t="n">
        <f aca="false">SUM(Q511:Y511)</f>
        <v>0</v>
      </c>
      <c r="AB511" s="124"/>
      <c r="AC511" s="111" t="str">
        <f aca="false">IFERROR(IF((AC$4-AC508+2+AC510)&lt;0,0,IF(AC508="","",(AC$4-AC508+2+AC510))),"")</f>
        <v/>
      </c>
      <c r="AD511" s="111" t="str">
        <f aca="false">IFERROR(IF((AD$4-AD508+2+AD510)&lt;0,0,IF(AD508="","",(AD$4-AD508+2+AD510))),"")</f>
        <v/>
      </c>
      <c r="AE511" s="111" t="str">
        <f aca="false">IFERROR(IF((AE$4-AE508+2+AE510)&lt;0,0,IF(AE508="","",(AE$4-AE508+2+AE510))),"")</f>
        <v/>
      </c>
      <c r="AF511" s="111" t="str">
        <f aca="false">IFERROR(IF((AF$4-AF508+2+AF510)&lt;0,0,IF(AF508="","",(AF$4-AF508+2+AF510))),"")</f>
        <v/>
      </c>
      <c r="AG511" s="111" t="str">
        <f aca="false">IFERROR(IF((AG$4-AG508+2+AG510)&lt;0,0,IF(AG508="","",(AG$4-AG508+2+AG510))),"")</f>
        <v/>
      </c>
      <c r="AH511" s="111" t="str">
        <f aca="false">IFERROR(IF((AH$4-AH508+2+AH510)&lt;0,0,IF(AH508="","",(AH$4-AH508+2+AH510))),"")</f>
        <v/>
      </c>
      <c r="AI511" s="111" t="str">
        <f aca="false">IFERROR(IF((AI$4-AI508+2+AI510)&lt;0,0,IF(AI508="","",(AI$4-AI508+2+AI510))),"")</f>
        <v/>
      </c>
      <c r="AJ511" s="111" t="str">
        <f aca="false">IFERROR(IF((AJ$4-AJ508+2+AJ510)&lt;0,0,IF(AJ508="","",(AJ$4-AJ508+2+AJ510))),"")</f>
        <v/>
      </c>
      <c r="AK511" s="111" t="str">
        <f aca="false">IFERROR(IF((AK$4-AK508+2+AK510)&lt;0,0,IF(AK508="","",(AK$4-AK508+2+AK510))),"")</f>
        <v/>
      </c>
      <c r="AL511" s="125"/>
      <c r="AM511" s="18" t="n">
        <f aca="false">SUM(AC511:AK511)</f>
        <v>0</v>
      </c>
      <c r="AN511" s="51"/>
      <c r="AO511" s="131" t="n">
        <f aca="false">SUM(AA511,AM511)</f>
        <v>0</v>
      </c>
    </row>
    <row r="512" customFormat="false" ht="17" hidden="false" customHeight="true" outlineLevel="0" collapsed="false">
      <c r="A512" s="132"/>
      <c r="B512" s="133"/>
    </row>
    <row r="513" customFormat="false" ht="17" hidden="false" customHeight="true" outlineLevel="0" collapsed="false">
      <c r="A513" s="132"/>
      <c r="B513" s="133"/>
      <c r="D513" s="113" t="s">
        <v>26</v>
      </c>
      <c r="E513" s="85"/>
      <c r="F513" s="86"/>
      <c r="G513" s="87" t="s">
        <v>24</v>
      </c>
      <c r="H513" s="87" t="s">
        <v>9</v>
      </c>
      <c r="I513" s="87" t="s">
        <v>10</v>
      </c>
      <c r="J513" s="87" t="s">
        <v>11</v>
      </c>
      <c r="K513" s="87" t="s">
        <v>12</v>
      </c>
      <c r="L513" s="88" t="s">
        <v>13</v>
      </c>
      <c r="M513" s="88" t="s">
        <v>14</v>
      </c>
      <c r="N513" s="88" t="s">
        <v>27</v>
      </c>
      <c r="O513" s="88" t="s">
        <v>28</v>
      </c>
      <c r="P513" s="114"/>
      <c r="Q513" s="115" t="n">
        <v>1</v>
      </c>
      <c r="R513" s="115" t="n">
        <v>2</v>
      </c>
      <c r="S513" s="115" t="n">
        <v>3</v>
      </c>
      <c r="T513" s="115" t="n">
        <v>4</v>
      </c>
      <c r="U513" s="115" t="n">
        <v>5</v>
      </c>
      <c r="V513" s="115" t="n">
        <v>6</v>
      </c>
      <c r="W513" s="115" t="n">
        <v>7</v>
      </c>
      <c r="X513" s="115" t="n">
        <v>8</v>
      </c>
      <c r="Y513" s="115" t="n">
        <v>9</v>
      </c>
      <c r="Z513" s="114"/>
      <c r="AA513" s="115" t="s">
        <v>1</v>
      </c>
      <c r="AB513" s="114"/>
      <c r="AC513" s="115" t="n">
        <v>10</v>
      </c>
      <c r="AD513" s="115" t="n">
        <v>11</v>
      </c>
      <c r="AE513" s="115" t="n">
        <v>12</v>
      </c>
      <c r="AF513" s="115" t="n">
        <v>13</v>
      </c>
      <c r="AG513" s="115" t="n">
        <v>14</v>
      </c>
      <c r="AH513" s="115" t="n">
        <v>15</v>
      </c>
      <c r="AI513" s="115" t="n">
        <v>16</v>
      </c>
      <c r="AJ513" s="115" t="n">
        <v>17</v>
      </c>
      <c r="AK513" s="115" t="n">
        <v>18</v>
      </c>
      <c r="AL513" s="30"/>
      <c r="AM513" s="115" t="s">
        <v>2</v>
      </c>
      <c r="AN513" s="32"/>
      <c r="AO513" s="116" t="s">
        <v>29</v>
      </c>
    </row>
    <row r="514" customFormat="false" ht="17" hidden="false" customHeight="true" outlineLevel="0" collapsed="false">
      <c r="A514" s="135" t="s">
        <v>120</v>
      </c>
      <c r="B514" s="133" t="n">
        <v>27.3</v>
      </c>
      <c r="D514" s="135" t="s">
        <v>120</v>
      </c>
      <c r="E514" s="90"/>
      <c r="F514" s="91"/>
      <c r="G514" s="120"/>
      <c r="H514" s="92" t="s">
        <v>31</v>
      </c>
      <c r="I514" s="92" t="s">
        <v>18</v>
      </c>
      <c r="J514" s="92" t="n">
        <v>72</v>
      </c>
      <c r="K514" s="92" t="n">
        <v>140</v>
      </c>
      <c r="L514" s="120" t="n">
        <v>12</v>
      </c>
      <c r="M514" s="94" t="n">
        <f aca="false">IF(L514="","X",(IFERROR(ROUND((L514*K514/113)+J514-$AO$4,0),"X")))</f>
        <v>33</v>
      </c>
      <c r="N514" s="121" t="n">
        <v>1</v>
      </c>
      <c r="O514" s="95" t="n">
        <v>27</v>
      </c>
      <c r="P514" s="23"/>
      <c r="Q514" s="122"/>
      <c r="R514" s="122"/>
      <c r="S514" s="122"/>
      <c r="T514" s="122"/>
      <c r="U514" s="122"/>
      <c r="V514" s="122"/>
      <c r="W514" s="122"/>
      <c r="X514" s="122"/>
      <c r="Y514" s="122"/>
      <c r="Z514" s="15"/>
      <c r="AA514" s="18" t="n">
        <f aca="false">SUM(Q514:Y514)</f>
        <v>0</v>
      </c>
      <c r="AB514" s="15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5"/>
      <c r="AM514" s="18" t="n">
        <f aca="false">SUM(AC514:AK514)</f>
        <v>0</v>
      </c>
      <c r="AN514" s="23"/>
      <c r="AO514" s="123" t="n">
        <f aca="false">AM514+AA514</f>
        <v>0</v>
      </c>
    </row>
    <row r="515" customFormat="false" ht="17" hidden="false" customHeight="true" outlineLevel="0" collapsed="false">
      <c r="A515" s="135"/>
      <c r="B515" s="133"/>
      <c r="E515" s="97"/>
      <c r="F515" s="98"/>
      <c r="G515" s="98"/>
      <c r="H515" s="98"/>
      <c r="I515" s="98"/>
      <c r="J515" s="98"/>
      <c r="K515" s="98"/>
      <c r="L515" s="98"/>
      <c r="M515" s="99" t="s">
        <v>19</v>
      </c>
      <c r="N515" s="99"/>
      <c r="O515" s="134"/>
      <c r="P515" s="51"/>
      <c r="Q515" s="124" t="n">
        <f aca="false">IFERROR($O514-Q$5,"")</f>
        <v>12</v>
      </c>
      <c r="R515" s="124" t="n">
        <f aca="false">IFERROR($O514-R$5,"")</f>
        <v>24</v>
      </c>
      <c r="S515" s="124" t="n">
        <f aca="false">IFERROR($O514-S$5,"")</f>
        <v>10</v>
      </c>
      <c r="T515" s="124" t="n">
        <f aca="false">IFERROR($O514-T$5,"")</f>
        <v>26</v>
      </c>
      <c r="U515" s="124" t="n">
        <f aca="false">IFERROR($O514-U$5,"")</f>
        <v>14</v>
      </c>
      <c r="V515" s="124" t="n">
        <f aca="false">IFERROR($O514-V$5,"")</f>
        <v>16</v>
      </c>
      <c r="W515" s="124" t="n">
        <f aca="false">IFERROR($O514-W$5,"")</f>
        <v>20</v>
      </c>
      <c r="X515" s="124" t="n">
        <f aca="false">IFERROR($O514-X$5,"")</f>
        <v>22</v>
      </c>
      <c r="Y515" s="124" t="n">
        <f aca="false">IFERROR($O514-Y$5,"")</f>
        <v>18</v>
      </c>
      <c r="Z515" s="124"/>
      <c r="AA515" s="124"/>
      <c r="AB515" s="124"/>
      <c r="AC515" s="124" t="n">
        <f aca="false">IFERROR($O514-AC$5,"")</f>
        <v>11</v>
      </c>
      <c r="AD515" s="124" t="n">
        <f aca="false">IFERROR($O514-AD$5,"")</f>
        <v>23</v>
      </c>
      <c r="AE515" s="124" t="n">
        <f aca="false">IFERROR($O514-AE$5,"")</f>
        <v>9</v>
      </c>
      <c r="AF515" s="124" t="n">
        <f aca="false">IFERROR($O514-AF$5,"")</f>
        <v>25</v>
      </c>
      <c r="AG515" s="124" t="n">
        <f aca="false">IFERROR($O514-AG$5,"")</f>
        <v>13</v>
      </c>
      <c r="AH515" s="124" t="n">
        <f aca="false">IFERROR($O514-AH$5,"")</f>
        <v>15</v>
      </c>
      <c r="AI515" s="124" t="n">
        <f aca="false">IFERROR($O514-AI$5,"")</f>
        <v>19</v>
      </c>
      <c r="AJ515" s="124" t="n">
        <f aca="false">IFERROR($O514-AJ$5,"")</f>
        <v>21</v>
      </c>
      <c r="AK515" s="124" t="n">
        <f aca="false">IFERROR($O514-AK$5,"")</f>
        <v>17</v>
      </c>
      <c r="AL515" s="125"/>
      <c r="AM515" s="124"/>
      <c r="AN515" s="51"/>
      <c r="AO515" s="51"/>
    </row>
    <row r="516" customFormat="false" ht="17" hidden="false" customHeight="true" outlineLevel="0" collapsed="false">
      <c r="A516" s="135"/>
      <c r="B516" s="133"/>
      <c r="E516" s="97"/>
      <c r="F516" s="98"/>
      <c r="G516" s="98"/>
      <c r="H516" s="98"/>
      <c r="I516" s="98"/>
      <c r="J516" s="98"/>
      <c r="K516" s="98"/>
      <c r="L516" s="98"/>
      <c r="M516" s="126" t="s">
        <v>32</v>
      </c>
      <c r="N516" s="126"/>
      <c r="O516" s="127" t="s">
        <v>33</v>
      </c>
      <c r="P516" s="51"/>
      <c r="Q516" s="124" t="n">
        <f aca="false">IF(Q515="","",IF(Q515&lt;0,0,IF(Q515&lt;18,1,IF(Q515&lt;36,2,3))))</f>
        <v>1</v>
      </c>
      <c r="R516" s="124" t="n">
        <f aca="false">IF(R515="","",IF(R515&lt;0,0,IF(R515&lt;18,1,IF(R515&lt;36,2,3))))</f>
        <v>2</v>
      </c>
      <c r="S516" s="124" t="n">
        <f aca="false">IF(S515="","",IF(S515&lt;0,0,IF(S515&lt;18,1,IF(S515&lt;36,2,3))))</f>
        <v>1</v>
      </c>
      <c r="T516" s="124" t="n">
        <f aca="false">IF(T515="","",IF(T515&lt;0,0,IF(T515&lt;18,1,IF(T515&lt;36,2,3))))</f>
        <v>2</v>
      </c>
      <c r="U516" s="124" t="n">
        <f aca="false">IF(U515="","",IF(U515&lt;0,0,IF(U515&lt;18,1,IF(U515&lt;36,2,3))))</f>
        <v>1</v>
      </c>
      <c r="V516" s="124" t="n">
        <f aca="false">IF(V515="","",IF(V515&lt;0,0,IF(V515&lt;18,1,IF(V515&lt;36,2,3))))</f>
        <v>1</v>
      </c>
      <c r="W516" s="124" t="n">
        <f aca="false">IF(W515="","",IF(W515&lt;0,0,IF(W515&lt;18,1,IF(W515&lt;36,2,3))))</f>
        <v>2</v>
      </c>
      <c r="X516" s="124" t="n">
        <f aca="false">IF(X515="","",IF(X515&lt;0,0,IF(X515&lt;18,1,IF(X515&lt;36,2,3))))</f>
        <v>2</v>
      </c>
      <c r="Y516" s="124" t="n">
        <f aca="false">IF(Y515="","",IF(Y515&lt;0,0,IF(Y515&lt;18,1,IF(Y515&lt;36,2,3))))</f>
        <v>2</v>
      </c>
      <c r="Z516" s="124"/>
      <c r="AA516" s="124"/>
      <c r="AB516" s="124"/>
      <c r="AC516" s="124" t="n">
        <f aca="false">IF(AC515="","",IF(AC515&lt;0,0,IF(AC515&lt;18,1,IF(AC515&lt;36,2,3))))</f>
        <v>1</v>
      </c>
      <c r="AD516" s="124" t="n">
        <f aca="false">IF(AD515="","",IF(AD515&lt;0,0,IF(AD515&lt;18,1,IF(AD515&lt;36,2,3))))</f>
        <v>2</v>
      </c>
      <c r="AE516" s="124" t="n">
        <f aca="false">IF(AE515="","",IF(AE515&lt;0,0,IF(AE515&lt;18,1,IF(AE515&lt;36,2,3))))</f>
        <v>1</v>
      </c>
      <c r="AF516" s="124" t="n">
        <f aca="false">IF(AF515="","",IF(AF515&lt;0,0,IF(AF515&lt;18,1,IF(AF515&lt;36,2,3))))</f>
        <v>2</v>
      </c>
      <c r="AG516" s="124" t="n">
        <f aca="false">IF(AG515="","",IF(AG515&lt;0,0,IF(AG515&lt;18,1,IF(AG515&lt;36,2,3))))</f>
        <v>1</v>
      </c>
      <c r="AH516" s="124" t="n">
        <f aca="false">IF(AH515="","",IF(AH515&lt;0,0,IF(AH515&lt;18,1,IF(AH515&lt;36,2,3))))</f>
        <v>1</v>
      </c>
      <c r="AI516" s="124" t="n">
        <f aca="false">IF(AI515="","",IF(AI515&lt;0,0,IF(AI515&lt;18,1,IF(AI515&lt;36,2,3))))</f>
        <v>2</v>
      </c>
      <c r="AJ516" s="124" t="n">
        <f aca="false">IF(AJ515="","",IF(AJ515&lt;0,0,IF(AJ515&lt;18,1,IF(AJ515&lt;36,2,3))))</f>
        <v>2</v>
      </c>
      <c r="AK516" s="124" t="n">
        <f aca="false">IF(AK515="","",IF(AK515&lt;0,0,IF(AK515&lt;18,1,IF(AK515&lt;36,2,3))))</f>
        <v>1</v>
      </c>
      <c r="AL516" s="125"/>
      <c r="AM516" s="124"/>
      <c r="AN516" s="51"/>
      <c r="AO516" s="128" t="s">
        <v>34</v>
      </c>
    </row>
    <row r="517" customFormat="false" ht="17" hidden="false" customHeight="true" outlineLevel="0" collapsed="false">
      <c r="A517" s="135"/>
      <c r="B517" s="133"/>
      <c r="E517" s="97"/>
      <c r="F517" s="98"/>
      <c r="G517" s="98"/>
      <c r="H517" s="98"/>
      <c r="I517" s="98"/>
      <c r="J517" s="98"/>
      <c r="K517" s="98"/>
      <c r="L517" s="98"/>
      <c r="M517" s="129"/>
      <c r="N517" s="130" t="s">
        <v>35</v>
      </c>
      <c r="O517" s="92" t="s">
        <v>36</v>
      </c>
      <c r="P517" s="51"/>
      <c r="Q517" s="111" t="str">
        <f aca="false">IFERROR(IF((Q$4-Q514+2+Q516)&lt;0,0,IF(Q514="","",(Q$4-Q514+2+Q516))),"")</f>
        <v/>
      </c>
      <c r="R517" s="111" t="str">
        <f aca="false">IFERROR(IF((R$4-R514+2+R516)&lt;0,0,IF(R514="","",(R$4-R514+2+R516))),"")</f>
        <v/>
      </c>
      <c r="S517" s="111" t="str">
        <f aca="false">IFERROR(IF((S$4-S514+2+S516)&lt;0,0,IF(S514="","",(S$4-S514+2+S516))),"")</f>
        <v/>
      </c>
      <c r="T517" s="111" t="str">
        <f aca="false">IFERROR(IF((T$4-T514+2+T516)&lt;0,0,IF(T514="","",(T$4-T514+2+T516))),"")</f>
        <v/>
      </c>
      <c r="U517" s="111" t="str">
        <f aca="false">IFERROR(IF((U$4-U514+2+U516)&lt;0,0,IF(U514="","",(U$4-U514+2+U516))),"")</f>
        <v/>
      </c>
      <c r="V517" s="111" t="str">
        <f aca="false">IFERROR(IF((V$4-V514+2+V516)&lt;0,0,IF(V514="","",(V$4-V514+2+V516))),"")</f>
        <v/>
      </c>
      <c r="W517" s="111" t="str">
        <f aca="false">IFERROR(IF((W$4-W514+2+W516)&lt;0,0,IF(W514="","",(W$4-W514+2+W516))),"")</f>
        <v/>
      </c>
      <c r="X517" s="111" t="str">
        <f aca="false">IFERROR(IF((X$4-X514+2+X516)&lt;0,0,IF(X514="","",(X$4-X514+2+X516))),"")</f>
        <v/>
      </c>
      <c r="Y517" s="111" t="str">
        <f aca="false">IFERROR(IF((Y$4-Y514+2+Y516)&lt;0,0,IF(Y514="","",(Y$4-Y514+2+Y516))),"")</f>
        <v/>
      </c>
      <c r="Z517" s="124"/>
      <c r="AA517" s="18" t="n">
        <f aca="false">SUM(Q517:Y517)</f>
        <v>0</v>
      </c>
      <c r="AB517" s="124"/>
      <c r="AC517" s="111" t="str">
        <f aca="false">IFERROR(IF((AC$4-AC514+2+AC516)&lt;0,0,IF(AC514="","",(AC$4-AC514+2+AC516))),"")</f>
        <v/>
      </c>
      <c r="AD517" s="111" t="str">
        <f aca="false">IFERROR(IF((AD$4-AD514+2+AD516)&lt;0,0,IF(AD514="","",(AD$4-AD514+2+AD516))),"")</f>
        <v/>
      </c>
      <c r="AE517" s="111" t="str">
        <f aca="false">IFERROR(IF((AE$4-AE514+2+AE516)&lt;0,0,IF(AE514="","",(AE$4-AE514+2+AE516))),"")</f>
        <v/>
      </c>
      <c r="AF517" s="111" t="str">
        <f aca="false">IFERROR(IF((AF$4-AF514+2+AF516)&lt;0,0,IF(AF514="","",(AF$4-AF514+2+AF516))),"")</f>
        <v/>
      </c>
      <c r="AG517" s="111" t="str">
        <f aca="false">IFERROR(IF((AG$4-AG514+2+AG516)&lt;0,0,IF(AG514="","",(AG$4-AG514+2+AG516))),"")</f>
        <v/>
      </c>
      <c r="AH517" s="111" t="str">
        <f aca="false">IFERROR(IF((AH$4-AH514+2+AH516)&lt;0,0,IF(AH514="","",(AH$4-AH514+2+AH516))),"")</f>
        <v/>
      </c>
      <c r="AI517" s="111" t="str">
        <f aca="false">IFERROR(IF((AI$4-AI514+2+AI516)&lt;0,0,IF(AI514="","",(AI$4-AI514+2+AI516))),"")</f>
        <v/>
      </c>
      <c r="AJ517" s="111" t="str">
        <f aca="false">IFERROR(IF((AJ$4-AJ514+2+AJ516)&lt;0,0,IF(AJ514="","",(AJ$4-AJ514+2+AJ516))),"")</f>
        <v/>
      </c>
      <c r="AK517" s="111" t="str">
        <f aca="false">IFERROR(IF((AK$4-AK514+2+AK516)&lt;0,0,IF(AK514="","",(AK$4-AK514+2+AK516))),"")</f>
        <v/>
      </c>
      <c r="AL517" s="125"/>
      <c r="AM517" s="18" t="n">
        <f aca="false">SUM(AC517:AK517)</f>
        <v>0</v>
      </c>
      <c r="AN517" s="51"/>
      <c r="AO517" s="131" t="n">
        <f aca="false">SUM(AA517,AM517)</f>
        <v>0</v>
      </c>
    </row>
    <row r="518" customFormat="false" ht="17" hidden="false" customHeight="true" outlineLevel="0" collapsed="false">
      <c r="A518" s="135"/>
      <c r="B518" s="133"/>
    </row>
    <row r="519" customFormat="false" ht="17" hidden="false" customHeight="true" outlineLevel="0" collapsed="false">
      <c r="A519" s="135"/>
      <c r="B519" s="133"/>
      <c r="D519" s="113" t="s">
        <v>26</v>
      </c>
      <c r="E519" s="85"/>
      <c r="F519" s="86"/>
      <c r="G519" s="87" t="s">
        <v>24</v>
      </c>
      <c r="H519" s="87" t="s">
        <v>9</v>
      </c>
      <c r="I519" s="87" t="s">
        <v>10</v>
      </c>
      <c r="J519" s="87" t="s">
        <v>11</v>
      </c>
      <c r="K519" s="87" t="s">
        <v>12</v>
      </c>
      <c r="L519" s="88" t="s">
        <v>13</v>
      </c>
      <c r="M519" s="88" t="s">
        <v>14</v>
      </c>
      <c r="N519" s="88" t="s">
        <v>27</v>
      </c>
      <c r="O519" s="88" t="s">
        <v>28</v>
      </c>
      <c r="P519" s="114"/>
      <c r="Q519" s="115" t="n">
        <v>1</v>
      </c>
      <c r="R519" s="115" t="n">
        <v>2</v>
      </c>
      <c r="S519" s="115" t="n">
        <v>3</v>
      </c>
      <c r="T519" s="115" t="n">
        <v>4</v>
      </c>
      <c r="U519" s="115" t="n">
        <v>5</v>
      </c>
      <c r="V519" s="115" t="n">
        <v>6</v>
      </c>
      <c r="W519" s="115" t="n">
        <v>7</v>
      </c>
      <c r="X519" s="115" t="n">
        <v>8</v>
      </c>
      <c r="Y519" s="115" t="n">
        <v>9</v>
      </c>
      <c r="Z519" s="114"/>
      <c r="AA519" s="115" t="s">
        <v>1</v>
      </c>
      <c r="AB519" s="114"/>
      <c r="AC519" s="115" t="n">
        <v>10</v>
      </c>
      <c r="AD519" s="115" t="n">
        <v>11</v>
      </c>
      <c r="AE519" s="115" t="n">
        <v>12</v>
      </c>
      <c r="AF519" s="115" t="n">
        <v>13</v>
      </c>
      <c r="AG519" s="115" t="n">
        <v>14</v>
      </c>
      <c r="AH519" s="115" t="n">
        <v>15</v>
      </c>
      <c r="AI519" s="115" t="n">
        <v>16</v>
      </c>
      <c r="AJ519" s="115" t="n">
        <v>17</v>
      </c>
      <c r="AK519" s="115" t="n">
        <v>18</v>
      </c>
      <c r="AL519" s="30"/>
      <c r="AM519" s="115" t="s">
        <v>2</v>
      </c>
      <c r="AN519" s="32"/>
      <c r="AO519" s="116" t="s">
        <v>29</v>
      </c>
    </row>
    <row r="520" customFormat="false" ht="17" hidden="false" customHeight="true" outlineLevel="0" collapsed="false">
      <c r="A520" s="132" t="s">
        <v>121</v>
      </c>
      <c r="B520" s="133" t="n">
        <v>14</v>
      </c>
      <c r="D520" s="132" t="s">
        <v>121</v>
      </c>
      <c r="E520" s="90"/>
      <c r="F520" s="91"/>
      <c r="G520" s="120"/>
      <c r="H520" s="92" t="s">
        <v>31</v>
      </c>
      <c r="I520" s="92" t="s">
        <v>18</v>
      </c>
      <c r="J520" s="92" t="n">
        <v>72</v>
      </c>
      <c r="K520" s="92" t="n">
        <v>140</v>
      </c>
      <c r="L520" s="120" t="n">
        <v>12</v>
      </c>
      <c r="M520" s="94" t="n">
        <f aca="false">IF(L520="","X",(IFERROR(ROUND((L520*K520/113)+J520-$AO$4,0),"X")))</f>
        <v>33</v>
      </c>
      <c r="N520" s="121" t="n">
        <v>1</v>
      </c>
      <c r="O520" s="95" t="n">
        <v>14</v>
      </c>
      <c r="P520" s="23"/>
      <c r="Q520" s="122"/>
      <c r="R520" s="122"/>
      <c r="S520" s="122"/>
      <c r="T520" s="122"/>
      <c r="U520" s="122"/>
      <c r="V520" s="122"/>
      <c r="W520" s="122"/>
      <c r="X520" s="122"/>
      <c r="Y520" s="122"/>
      <c r="Z520" s="15"/>
      <c r="AA520" s="18" t="n">
        <f aca="false">SUM(Q520:Y520)</f>
        <v>0</v>
      </c>
      <c r="AB520" s="15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5"/>
      <c r="AM520" s="18" t="n">
        <f aca="false">SUM(AC520:AK520)</f>
        <v>0</v>
      </c>
      <c r="AN520" s="23"/>
      <c r="AO520" s="123"/>
    </row>
    <row r="521" customFormat="false" ht="17" hidden="false" customHeight="true" outlineLevel="0" collapsed="false">
      <c r="A521" s="132"/>
      <c r="B521" s="133"/>
      <c r="E521" s="97"/>
      <c r="F521" s="98"/>
      <c r="G521" s="98"/>
      <c r="H521" s="98"/>
      <c r="I521" s="98"/>
      <c r="J521" s="98"/>
      <c r="K521" s="98"/>
      <c r="L521" s="98"/>
      <c r="M521" s="99" t="s">
        <v>19</v>
      </c>
      <c r="N521" s="99"/>
      <c r="O521" s="99"/>
      <c r="P521" s="51"/>
      <c r="Q521" s="124" t="n">
        <f aca="false">IFERROR($O520-Q$5,"")</f>
        <v>-1</v>
      </c>
      <c r="R521" s="124" t="n">
        <f aca="false">IFERROR($O520-R$5,"")</f>
        <v>11</v>
      </c>
      <c r="S521" s="124" t="n">
        <f aca="false">IFERROR($O520-S$5,"")</f>
        <v>-3</v>
      </c>
      <c r="T521" s="124" t="n">
        <f aca="false">IFERROR($O520-T$5,"")</f>
        <v>13</v>
      </c>
      <c r="U521" s="124" t="n">
        <f aca="false">IFERROR($O520-U$5,"")</f>
        <v>1</v>
      </c>
      <c r="V521" s="124" t="n">
        <f aca="false">IFERROR($O520-V$5,"")</f>
        <v>3</v>
      </c>
      <c r="W521" s="124" t="n">
        <f aca="false">IFERROR($O520-W$5,"")</f>
        <v>7</v>
      </c>
      <c r="X521" s="124" t="n">
        <f aca="false">IFERROR($O520-X$5,"")</f>
        <v>9</v>
      </c>
      <c r="Y521" s="124" t="n">
        <f aca="false">IFERROR($O520-Y$5,"")</f>
        <v>5</v>
      </c>
      <c r="Z521" s="124"/>
      <c r="AA521" s="124"/>
      <c r="AB521" s="124"/>
      <c r="AC521" s="124" t="n">
        <f aca="false">IFERROR($O520-AC$5,"")</f>
        <v>-2</v>
      </c>
      <c r="AD521" s="124" t="n">
        <f aca="false">IFERROR($O520-AD$5,"")</f>
        <v>10</v>
      </c>
      <c r="AE521" s="124" t="n">
        <f aca="false">IFERROR($O520-AE$5,"")</f>
        <v>-4</v>
      </c>
      <c r="AF521" s="124" t="n">
        <f aca="false">IFERROR($O520-AF$5,"")</f>
        <v>12</v>
      </c>
      <c r="AG521" s="124" t="n">
        <f aca="false">IFERROR($O520-AG$5,"")</f>
        <v>0</v>
      </c>
      <c r="AH521" s="124" t="n">
        <f aca="false">IFERROR($O520-AH$5,"")</f>
        <v>2</v>
      </c>
      <c r="AI521" s="124" t="n">
        <f aca="false">IFERROR($O520-AI$5,"")</f>
        <v>6</v>
      </c>
      <c r="AJ521" s="124" t="n">
        <f aca="false">IFERROR($O520-AJ$5,"")</f>
        <v>8</v>
      </c>
      <c r="AK521" s="124" t="n">
        <f aca="false">IFERROR($O520-AK$5,"")</f>
        <v>4</v>
      </c>
      <c r="AL521" s="125"/>
      <c r="AM521" s="124"/>
      <c r="AN521" s="51"/>
      <c r="AO521" s="51"/>
    </row>
    <row r="522" customFormat="false" ht="17" hidden="false" customHeight="true" outlineLevel="0" collapsed="false">
      <c r="A522" s="132"/>
      <c r="B522" s="133"/>
      <c r="E522" s="97"/>
      <c r="F522" s="98"/>
      <c r="G522" s="98"/>
      <c r="H522" s="98"/>
      <c r="I522" s="98"/>
      <c r="J522" s="98"/>
      <c r="K522" s="98"/>
      <c r="L522" s="98"/>
      <c r="M522" s="126" t="s">
        <v>32</v>
      </c>
      <c r="N522" s="126"/>
      <c r="O522" s="127" t="s">
        <v>33</v>
      </c>
      <c r="P522" s="51"/>
      <c r="Q522" s="124" t="n">
        <f aca="false">IF(Q521="","",IF(Q521&lt;0,0,IF(Q521&lt;18,1,IF(Q521&lt;36,2,3))))</f>
        <v>0</v>
      </c>
      <c r="R522" s="124" t="n">
        <f aca="false">IF(R521="","",IF(R521&lt;0,0,IF(R521&lt;18,1,IF(R521&lt;36,2,3))))</f>
        <v>1</v>
      </c>
      <c r="S522" s="124" t="n">
        <f aca="false">IF(S521="","",IF(S521&lt;0,0,IF(S521&lt;18,1,IF(S521&lt;36,2,3))))</f>
        <v>0</v>
      </c>
      <c r="T522" s="124" t="n">
        <f aca="false">IF(T521="","",IF(T521&lt;0,0,IF(T521&lt;18,1,IF(T521&lt;36,2,3))))</f>
        <v>1</v>
      </c>
      <c r="U522" s="124" t="n">
        <f aca="false">IF(U521="","",IF(U521&lt;0,0,IF(U521&lt;18,1,IF(U521&lt;36,2,3))))</f>
        <v>1</v>
      </c>
      <c r="V522" s="124" t="n">
        <f aca="false">IF(V521="","",IF(V521&lt;0,0,IF(V521&lt;18,1,IF(V521&lt;36,2,3))))</f>
        <v>1</v>
      </c>
      <c r="W522" s="124" t="n">
        <f aca="false">IF(W521="","",IF(W521&lt;0,0,IF(W521&lt;18,1,IF(W521&lt;36,2,3))))</f>
        <v>1</v>
      </c>
      <c r="X522" s="124" t="n">
        <f aca="false">IF(X521="","",IF(X521&lt;0,0,IF(X521&lt;18,1,IF(X521&lt;36,2,3))))</f>
        <v>1</v>
      </c>
      <c r="Y522" s="124" t="n">
        <f aca="false">IF(Y521="","",IF(Y521&lt;0,0,IF(Y521&lt;18,1,IF(Y521&lt;36,2,3))))</f>
        <v>1</v>
      </c>
      <c r="Z522" s="124"/>
      <c r="AA522" s="124"/>
      <c r="AB522" s="124"/>
      <c r="AC522" s="124" t="n">
        <f aca="false">IF(AC521="","",IF(AC521&lt;0,0,IF(AC521&lt;18,1,IF(AC521&lt;36,2,3))))</f>
        <v>0</v>
      </c>
      <c r="AD522" s="124" t="n">
        <f aca="false">IF(AD521="","",IF(AD521&lt;0,0,IF(AD521&lt;18,1,IF(AD521&lt;36,2,3))))</f>
        <v>1</v>
      </c>
      <c r="AE522" s="124" t="n">
        <f aca="false">IF(AE521="","",IF(AE521&lt;0,0,IF(AE521&lt;18,1,IF(AE521&lt;36,2,3))))</f>
        <v>0</v>
      </c>
      <c r="AF522" s="124" t="n">
        <f aca="false">IF(AF521="","",IF(AF521&lt;0,0,IF(AF521&lt;18,1,IF(AF521&lt;36,2,3))))</f>
        <v>1</v>
      </c>
      <c r="AG522" s="124" t="n">
        <f aca="false">IF(AG521="","",IF(AG521&lt;0,0,IF(AG521&lt;18,1,IF(AG521&lt;36,2,3))))</f>
        <v>1</v>
      </c>
      <c r="AH522" s="124" t="n">
        <f aca="false">IF(AH521="","",IF(AH521&lt;0,0,IF(AH521&lt;18,1,IF(AH521&lt;36,2,3))))</f>
        <v>1</v>
      </c>
      <c r="AI522" s="124" t="n">
        <f aca="false">IF(AI521="","",IF(AI521&lt;0,0,IF(AI521&lt;18,1,IF(AI521&lt;36,2,3))))</f>
        <v>1</v>
      </c>
      <c r="AJ522" s="124" t="n">
        <f aca="false">IF(AJ521="","",IF(AJ521&lt;0,0,IF(AJ521&lt;18,1,IF(AJ521&lt;36,2,3))))</f>
        <v>1</v>
      </c>
      <c r="AK522" s="124" t="n">
        <f aca="false">IF(AK521="","",IF(AK521&lt;0,0,IF(AK521&lt;18,1,IF(AK521&lt;36,2,3))))</f>
        <v>1</v>
      </c>
      <c r="AL522" s="125"/>
      <c r="AM522" s="124"/>
      <c r="AN522" s="51"/>
      <c r="AO522" s="128" t="s">
        <v>34</v>
      </c>
    </row>
    <row r="523" customFormat="false" ht="17" hidden="false" customHeight="true" outlineLevel="0" collapsed="false">
      <c r="A523" s="132"/>
      <c r="B523" s="133"/>
      <c r="E523" s="97"/>
      <c r="F523" s="98"/>
      <c r="G523" s="98"/>
      <c r="H523" s="98"/>
      <c r="I523" s="98"/>
      <c r="J523" s="98"/>
      <c r="K523" s="98"/>
      <c r="L523" s="98"/>
      <c r="M523" s="129"/>
      <c r="N523" s="130" t="s">
        <v>35</v>
      </c>
      <c r="O523" s="92" t="s">
        <v>36</v>
      </c>
      <c r="P523" s="51"/>
      <c r="Q523" s="111" t="str">
        <f aca="false">IFERROR(IF((Q$4-Q520+2+Q522)&lt;0,0,IF(Q520="","",(Q$4-Q520+2+Q522))),"")</f>
        <v/>
      </c>
      <c r="R523" s="111" t="str">
        <f aca="false">IFERROR(IF((R$4-R520+2+R522)&lt;0,0,IF(R520="","",(R$4-R520+2+R522))),"")</f>
        <v/>
      </c>
      <c r="S523" s="111" t="str">
        <f aca="false">IFERROR(IF((S$4-S520+2+S522)&lt;0,0,IF(S520="","",(S$4-S520+2+S522))),"")</f>
        <v/>
      </c>
      <c r="T523" s="111" t="str">
        <f aca="false">IFERROR(IF((T$4-T520+2+T522)&lt;0,0,IF(T520="","",(T$4-T520+2+T522))),"")</f>
        <v/>
      </c>
      <c r="U523" s="111" t="str">
        <f aca="false">IFERROR(IF((U$4-U520+2+U522)&lt;0,0,IF(U520="","",(U$4-U520+2+U522))),"")</f>
        <v/>
      </c>
      <c r="V523" s="111" t="str">
        <f aca="false">IFERROR(IF((V$4-V520+2+V522)&lt;0,0,IF(V520="","",(V$4-V520+2+V522))),"")</f>
        <v/>
      </c>
      <c r="W523" s="111" t="str">
        <f aca="false">IFERROR(IF((W$4-W520+2+W522)&lt;0,0,IF(W520="","",(W$4-W520+2+W522))),"")</f>
        <v/>
      </c>
      <c r="X523" s="111" t="str">
        <f aca="false">IFERROR(IF((X$4-X520+2+X522)&lt;0,0,IF(X520="","",(X$4-X520+2+X522))),"")</f>
        <v/>
      </c>
      <c r="Y523" s="111" t="str">
        <f aca="false">IFERROR(IF((Y$4-Y520+2+Y522)&lt;0,0,IF(Y520="","",(Y$4-Y520+2+Y522))),"")</f>
        <v/>
      </c>
      <c r="Z523" s="124"/>
      <c r="AA523" s="18" t="n">
        <f aca="false">SUM(Q523:Y523)</f>
        <v>0</v>
      </c>
      <c r="AB523" s="124"/>
      <c r="AC523" s="111" t="str">
        <f aca="false">IFERROR(IF((AC$4-AC520+2+AC522)&lt;0,0,IF(AC520="","",(AC$4-AC520+2+AC522))),"")</f>
        <v/>
      </c>
      <c r="AD523" s="111" t="str">
        <f aca="false">IFERROR(IF((AD$4-AD520+2+AD522)&lt;0,0,IF(AD520="","",(AD$4-AD520+2+AD522))),"")</f>
        <v/>
      </c>
      <c r="AE523" s="111" t="str">
        <f aca="false">IFERROR(IF((AE$4-AE520+2+AE522)&lt;0,0,IF(AE520="","",(AE$4-AE520+2+AE522))),"")</f>
        <v/>
      </c>
      <c r="AF523" s="111" t="str">
        <f aca="false">IFERROR(IF((AF$4-AF520+2+AF522)&lt;0,0,IF(AF520="","",(AF$4-AF520+2+AF522))),"")</f>
        <v/>
      </c>
      <c r="AG523" s="111" t="str">
        <f aca="false">IFERROR(IF((AG$4-AG520+2+AG522)&lt;0,0,IF(AG520="","",(AG$4-AG520+2+AG522))),"")</f>
        <v/>
      </c>
      <c r="AH523" s="111" t="str">
        <f aca="false">IFERROR(IF((AH$4-AH520+2+AH522)&lt;0,0,IF(AH520="","",(AH$4-AH520+2+AH522))),"")</f>
        <v/>
      </c>
      <c r="AI523" s="111" t="str">
        <f aca="false">IFERROR(IF((AI$4-AI520+2+AI522)&lt;0,0,IF(AI520="","",(AI$4-AI520+2+AI522))),"")</f>
        <v/>
      </c>
      <c r="AJ523" s="111" t="str">
        <f aca="false">IFERROR(IF((AJ$4-AJ520+2+AJ522)&lt;0,0,IF(AJ520="","",(AJ$4-AJ520+2+AJ522))),"")</f>
        <v/>
      </c>
      <c r="AK523" s="111" t="str">
        <f aca="false">IFERROR(IF((AK$4-AK520+2+AK522)&lt;0,0,IF(AK520="","",(AK$4-AK520+2+AK522))),"")</f>
        <v/>
      </c>
      <c r="AL523" s="125"/>
      <c r="AM523" s="18" t="n">
        <f aca="false">SUM(AC523:AK523)</f>
        <v>0</v>
      </c>
      <c r="AN523" s="51"/>
      <c r="AO523" s="131" t="n">
        <f aca="false">SUM(AA523,AM523)</f>
        <v>0</v>
      </c>
    </row>
    <row r="524" customFormat="false" ht="17" hidden="false" customHeight="true" outlineLevel="0" collapsed="false">
      <c r="A524" s="132"/>
      <c r="B524" s="133"/>
    </row>
    <row r="525" customFormat="false" ht="17" hidden="false" customHeight="true" outlineLevel="0" collapsed="false">
      <c r="A525" s="132"/>
      <c r="B525" s="133"/>
      <c r="D525" s="113" t="s">
        <v>26</v>
      </c>
      <c r="E525" s="85"/>
      <c r="F525" s="86"/>
      <c r="G525" s="87" t="s">
        <v>24</v>
      </c>
      <c r="H525" s="87" t="s">
        <v>9</v>
      </c>
      <c r="I525" s="87" t="s">
        <v>10</v>
      </c>
      <c r="J525" s="87" t="s">
        <v>11</v>
      </c>
      <c r="K525" s="87" t="s">
        <v>12</v>
      </c>
      <c r="L525" s="88" t="s">
        <v>13</v>
      </c>
      <c r="M525" s="88" t="s">
        <v>14</v>
      </c>
      <c r="N525" s="88" t="s">
        <v>27</v>
      </c>
      <c r="O525" s="88" t="s">
        <v>28</v>
      </c>
      <c r="P525" s="114"/>
      <c r="Q525" s="115" t="n">
        <v>1</v>
      </c>
      <c r="R525" s="115" t="n">
        <v>2</v>
      </c>
      <c r="S525" s="115" t="n">
        <v>3</v>
      </c>
      <c r="T525" s="115" t="n">
        <v>4</v>
      </c>
      <c r="U525" s="115" t="n">
        <v>5</v>
      </c>
      <c r="V525" s="115" t="n">
        <v>6</v>
      </c>
      <c r="W525" s="115" t="n">
        <v>7</v>
      </c>
      <c r="X525" s="115" t="n">
        <v>8</v>
      </c>
      <c r="Y525" s="115" t="n">
        <v>9</v>
      </c>
      <c r="Z525" s="114"/>
      <c r="AA525" s="115" t="s">
        <v>1</v>
      </c>
      <c r="AB525" s="114"/>
      <c r="AC525" s="115" t="n">
        <v>10</v>
      </c>
      <c r="AD525" s="115" t="n">
        <v>11</v>
      </c>
      <c r="AE525" s="115" t="n">
        <v>12</v>
      </c>
      <c r="AF525" s="115" t="n">
        <v>13</v>
      </c>
      <c r="AG525" s="115" t="n">
        <v>14</v>
      </c>
      <c r="AH525" s="115" t="n">
        <v>15</v>
      </c>
      <c r="AI525" s="115" t="n">
        <v>16</v>
      </c>
      <c r="AJ525" s="115" t="n">
        <v>17</v>
      </c>
      <c r="AK525" s="115" t="n">
        <v>18</v>
      </c>
      <c r="AL525" s="30"/>
      <c r="AM525" s="115" t="s">
        <v>2</v>
      </c>
      <c r="AN525" s="32"/>
      <c r="AO525" s="116" t="s">
        <v>29</v>
      </c>
    </row>
    <row r="526" customFormat="false" ht="17" hidden="false" customHeight="true" outlineLevel="0" collapsed="false">
      <c r="A526" s="132" t="s">
        <v>122</v>
      </c>
      <c r="B526" s="133" t="n">
        <v>17</v>
      </c>
      <c r="D526" s="132" t="s">
        <v>122</v>
      </c>
      <c r="E526" s="90"/>
      <c r="F526" s="91"/>
      <c r="G526" s="120"/>
      <c r="H526" s="92" t="s">
        <v>31</v>
      </c>
      <c r="I526" s="92" t="s">
        <v>18</v>
      </c>
      <c r="J526" s="92" t="n">
        <v>72</v>
      </c>
      <c r="K526" s="92" t="n">
        <v>140</v>
      </c>
      <c r="L526" s="120" t="n">
        <v>12</v>
      </c>
      <c r="M526" s="94" t="n">
        <f aca="false">IF(L526="","X",(IFERROR(ROUND((L526*K526/113)+J526-$AO$4,0),"X")))</f>
        <v>33</v>
      </c>
      <c r="N526" s="121" t="n">
        <v>1</v>
      </c>
      <c r="O526" s="95" t="n">
        <v>17</v>
      </c>
      <c r="P526" s="23"/>
      <c r="Q526" s="122"/>
      <c r="R526" s="122"/>
      <c r="S526" s="122"/>
      <c r="T526" s="122"/>
      <c r="U526" s="122"/>
      <c r="V526" s="122"/>
      <c r="W526" s="122"/>
      <c r="X526" s="122"/>
      <c r="Y526" s="122"/>
      <c r="Z526" s="15"/>
      <c r="AA526" s="18" t="n">
        <f aca="false">SUM(Q526:Y526)</f>
        <v>0</v>
      </c>
      <c r="AB526" s="15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5"/>
      <c r="AM526" s="18" t="n">
        <f aca="false">SUM(AC526:AK526)</f>
        <v>0</v>
      </c>
      <c r="AN526" s="23"/>
      <c r="AO526" s="123"/>
    </row>
    <row r="527" customFormat="false" ht="17" hidden="false" customHeight="true" outlineLevel="0" collapsed="false">
      <c r="A527" s="132"/>
      <c r="B527" s="133"/>
      <c r="E527" s="97"/>
      <c r="F527" s="98"/>
      <c r="G527" s="98"/>
      <c r="H527" s="98"/>
      <c r="I527" s="98"/>
      <c r="J527" s="98"/>
      <c r="K527" s="98"/>
      <c r="L527" s="98"/>
      <c r="M527" s="99" t="s">
        <v>19</v>
      </c>
      <c r="N527" s="99"/>
      <c r="O527" s="134"/>
      <c r="P527" s="51"/>
      <c r="Q527" s="124" t="n">
        <f aca="false">IFERROR($O526-Q$5,"")</f>
        <v>2</v>
      </c>
      <c r="R527" s="124" t="n">
        <f aca="false">IFERROR($O526-R$5,"")</f>
        <v>14</v>
      </c>
      <c r="S527" s="124" t="n">
        <f aca="false">IFERROR($O526-S$5,"")</f>
        <v>0</v>
      </c>
      <c r="T527" s="124" t="n">
        <f aca="false">IFERROR($O526-T$5,"")</f>
        <v>16</v>
      </c>
      <c r="U527" s="124" t="n">
        <f aca="false">IFERROR($O526-U$5,"")</f>
        <v>4</v>
      </c>
      <c r="V527" s="124" t="n">
        <f aca="false">IFERROR($O526-V$5,"")</f>
        <v>6</v>
      </c>
      <c r="W527" s="124" t="n">
        <f aca="false">IFERROR($O526-W$5,"")</f>
        <v>10</v>
      </c>
      <c r="X527" s="124" t="n">
        <f aca="false">IFERROR($O526-X$5,"")</f>
        <v>12</v>
      </c>
      <c r="Y527" s="124" t="n">
        <f aca="false">IFERROR($O526-Y$5,"")</f>
        <v>8</v>
      </c>
      <c r="Z527" s="124"/>
      <c r="AA527" s="124"/>
      <c r="AB527" s="124"/>
      <c r="AC527" s="124" t="n">
        <f aca="false">IFERROR($O526-AC$5,"")</f>
        <v>1</v>
      </c>
      <c r="AD527" s="124" t="n">
        <f aca="false">IFERROR($O526-AD$5,"")</f>
        <v>13</v>
      </c>
      <c r="AE527" s="124" t="n">
        <f aca="false">IFERROR($O526-AE$5,"")</f>
        <v>-1</v>
      </c>
      <c r="AF527" s="124" t="n">
        <f aca="false">IFERROR($O526-AF$5,"")</f>
        <v>15</v>
      </c>
      <c r="AG527" s="124" t="n">
        <f aca="false">IFERROR($O526-AG$5,"")</f>
        <v>3</v>
      </c>
      <c r="AH527" s="124" t="n">
        <f aca="false">IFERROR($O526-AH$5,"")</f>
        <v>5</v>
      </c>
      <c r="AI527" s="124" t="n">
        <f aca="false">IFERROR($O526-AI$5,"")</f>
        <v>9</v>
      </c>
      <c r="AJ527" s="124" t="n">
        <f aca="false">IFERROR($O526-AJ$5,"")</f>
        <v>11</v>
      </c>
      <c r="AK527" s="124" t="n">
        <f aca="false">IFERROR($O526-AK$5,"")</f>
        <v>7</v>
      </c>
      <c r="AL527" s="125"/>
      <c r="AM527" s="124"/>
      <c r="AN527" s="51"/>
      <c r="AO527" s="51"/>
    </row>
    <row r="528" customFormat="false" ht="17" hidden="false" customHeight="true" outlineLevel="0" collapsed="false">
      <c r="A528" s="132"/>
      <c r="B528" s="133"/>
      <c r="E528" s="97"/>
      <c r="F528" s="98"/>
      <c r="G528" s="98"/>
      <c r="H528" s="98"/>
      <c r="I528" s="98"/>
      <c r="J528" s="98"/>
      <c r="K528" s="98"/>
      <c r="L528" s="98"/>
      <c r="M528" s="126" t="s">
        <v>32</v>
      </c>
      <c r="N528" s="126"/>
      <c r="O528" s="127" t="s">
        <v>33</v>
      </c>
      <c r="P528" s="51"/>
      <c r="Q528" s="124" t="n">
        <f aca="false">IF(Q527="","",IF(Q527&lt;0,0,IF(Q527&lt;18,1,IF(Q527&lt;36,2,3))))</f>
        <v>1</v>
      </c>
      <c r="R528" s="124" t="n">
        <f aca="false">IF(R527="","",IF(R527&lt;0,0,IF(R527&lt;18,1,IF(R527&lt;36,2,3))))</f>
        <v>1</v>
      </c>
      <c r="S528" s="124" t="n">
        <f aca="false">IF(S527="","",IF(S527&lt;0,0,IF(S527&lt;18,1,IF(S527&lt;36,2,3))))</f>
        <v>1</v>
      </c>
      <c r="T528" s="124" t="n">
        <f aca="false">IF(T527="","",IF(T527&lt;0,0,IF(T527&lt;18,1,IF(T527&lt;36,2,3))))</f>
        <v>1</v>
      </c>
      <c r="U528" s="124" t="n">
        <f aca="false">IF(U527="","",IF(U527&lt;0,0,IF(U527&lt;18,1,IF(U527&lt;36,2,3))))</f>
        <v>1</v>
      </c>
      <c r="V528" s="124" t="n">
        <f aca="false">IF(V527="","",IF(V527&lt;0,0,IF(V527&lt;18,1,IF(V527&lt;36,2,3))))</f>
        <v>1</v>
      </c>
      <c r="W528" s="124" t="n">
        <f aca="false">IF(W527="","",IF(W527&lt;0,0,IF(W527&lt;18,1,IF(W527&lt;36,2,3))))</f>
        <v>1</v>
      </c>
      <c r="X528" s="124" t="n">
        <f aca="false">IF(X527="","",IF(X527&lt;0,0,IF(X527&lt;18,1,IF(X527&lt;36,2,3))))</f>
        <v>1</v>
      </c>
      <c r="Y528" s="124" t="n">
        <f aca="false">IF(Y527="","",IF(Y527&lt;0,0,IF(Y527&lt;18,1,IF(Y527&lt;36,2,3))))</f>
        <v>1</v>
      </c>
      <c r="Z528" s="124"/>
      <c r="AA528" s="124"/>
      <c r="AB528" s="124"/>
      <c r="AC528" s="124" t="n">
        <f aca="false">IF(AC527="","",IF(AC527&lt;0,0,IF(AC527&lt;18,1,IF(AC527&lt;36,2,3))))</f>
        <v>1</v>
      </c>
      <c r="AD528" s="124" t="n">
        <f aca="false">IF(AD527="","",IF(AD527&lt;0,0,IF(AD527&lt;18,1,IF(AD527&lt;36,2,3))))</f>
        <v>1</v>
      </c>
      <c r="AE528" s="124" t="n">
        <f aca="false">IF(AE527="","",IF(AE527&lt;0,0,IF(AE527&lt;18,1,IF(AE527&lt;36,2,3))))</f>
        <v>0</v>
      </c>
      <c r="AF528" s="124" t="n">
        <f aca="false">IF(AF527="","",IF(AF527&lt;0,0,IF(AF527&lt;18,1,IF(AF527&lt;36,2,3))))</f>
        <v>1</v>
      </c>
      <c r="AG528" s="124" t="n">
        <f aca="false">IF(AG527="","",IF(AG527&lt;0,0,IF(AG527&lt;18,1,IF(AG527&lt;36,2,3))))</f>
        <v>1</v>
      </c>
      <c r="AH528" s="124" t="n">
        <f aca="false">IF(AH527="","",IF(AH527&lt;0,0,IF(AH527&lt;18,1,IF(AH527&lt;36,2,3))))</f>
        <v>1</v>
      </c>
      <c r="AI528" s="124" t="n">
        <f aca="false">IF(AI527="","",IF(AI527&lt;0,0,IF(AI527&lt;18,1,IF(AI527&lt;36,2,3))))</f>
        <v>1</v>
      </c>
      <c r="AJ528" s="124" t="n">
        <f aca="false">IF(AJ527="","",IF(AJ527&lt;0,0,IF(AJ527&lt;18,1,IF(AJ527&lt;36,2,3))))</f>
        <v>1</v>
      </c>
      <c r="AK528" s="124" t="n">
        <f aca="false">IF(AK527="","",IF(AK527&lt;0,0,IF(AK527&lt;18,1,IF(AK527&lt;36,2,3))))</f>
        <v>1</v>
      </c>
      <c r="AL528" s="125"/>
      <c r="AM528" s="124"/>
      <c r="AN528" s="51"/>
      <c r="AO528" s="128" t="s">
        <v>34</v>
      </c>
    </row>
    <row r="529" customFormat="false" ht="17" hidden="false" customHeight="true" outlineLevel="0" collapsed="false">
      <c r="A529" s="132"/>
      <c r="B529" s="133"/>
      <c r="E529" s="97"/>
      <c r="F529" s="98"/>
      <c r="G529" s="98"/>
      <c r="H529" s="98"/>
      <c r="I529" s="98"/>
      <c r="J529" s="98"/>
      <c r="K529" s="98"/>
      <c r="L529" s="98"/>
      <c r="M529" s="129"/>
      <c r="N529" s="130" t="s">
        <v>35</v>
      </c>
      <c r="O529" s="92" t="s">
        <v>36</v>
      </c>
      <c r="P529" s="51"/>
      <c r="Q529" s="111" t="str">
        <f aca="false">IFERROR(IF((Q$4-Q526+2+Q528)&lt;0,0,IF(Q526="","",(Q$4-Q526+2+Q528))),"")</f>
        <v/>
      </c>
      <c r="R529" s="111" t="str">
        <f aca="false">IFERROR(IF((R$4-R526+2+R528)&lt;0,0,IF(R526="","",(R$4-R526+2+R528))),"")</f>
        <v/>
      </c>
      <c r="S529" s="111" t="str">
        <f aca="false">IFERROR(IF((S$4-S526+2+S528)&lt;0,0,IF(S526="","",(S$4-S526+2+S528))),"")</f>
        <v/>
      </c>
      <c r="T529" s="111" t="str">
        <f aca="false">IFERROR(IF((T$4-T526+2+T528)&lt;0,0,IF(T526="","",(T$4-T526+2+T528))),"")</f>
        <v/>
      </c>
      <c r="U529" s="111" t="str">
        <f aca="false">IFERROR(IF((U$4-U526+2+U528)&lt;0,0,IF(U526="","",(U$4-U526+2+U528))),"")</f>
        <v/>
      </c>
      <c r="V529" s="111" t="str">
        <f aca="false">IFERROR(IF((V$4-V526+2+V528)&lt;0,0,IF(V526="","",(V$4-V526+2+V528))),"")</f>
        <v/>
      </c>
      <c r="W529" s="111" t="str">
        <f aca="false">IFERROR(IF((W$4-W526+2+W528)&lt;0,0,IF(W526="","",(W$4-W526+2+W528))),"")</f>
        <v/>
      </c>
      <c r="X529" s="111" t="str">
        <f aca="false">IFERROR(IF((X$4-X526+2+X528)&lt;0,0,IF(X526="","",(X$4-X526+2+X528))),"")</f>
        <v/>
      </c>
      <c r="Y529" s="111" t="str">
        <f aca="false">IFERROR(IF((Y$4-Y526+2+Y528)&lt;0,0,IF(Y526="","",(Y$4-Y526+2+Y528))),"")</f>
        <v/>
      </c>
      <c r="Z529" s="124"/>
      <c r="AA529" s="18" t="n">
        <f aca="false">SUM(Q529:Y529)</f>
        <v>0</v>
      </c>
      <c r="AB529" s="124"/>
      <c r="AC529" s="111" t="str">
        <f aca="false">IFERROR(IF((AC$4-AC526+2+AC528)&lt;0,0,IF(AC526="","",(AC$4-AC526+2+AC528))),"")</f>
        <v/>
      </c>
      <c r="AD529" s="111" t="str">
        <f aca="false">IFERROR(IF((AD$4-AD526+2+AD528)&lt;0,0,IF(AD526="","",(AD$4-AD526+2+AD528))),"")</f>
        <v/>
      </c>
      <c r="AE529" s="111" t="str">
        <f aca="false">IFERROR(IF((AE$4-AE526+2+AE528)&lt;0,0,IF(AE526="","",(AE$4-AE526+2+AE528))),"")</f>
        <v/>
      </c>
      <c r="AF529" s="111" t="str">
        <f aca="false">IFERROR(IF((AF$4-AF526+2+AF528)&lt;0,0,IF(AF526="","",(AF$4-AF526+2+AF528))),"")</f>
        <v/>
      </c>
      <c r="AG529" s="111" t="str">
        <f aca="false">IFERROR(IF((AG$4-AG526+2+AG528)&lt;0,0,IF(AG526="","",(AG$4-AG526+2+AG528))),"")</f>
        <v/>
      </c>
      <c r="AH529" s="111" t="str">
        <f aca="false">IFERROR(IF((AH$4-AH526+2+AH528)&lt;0,0,IF(AH526="","",(AH$4-AH526+2+AH528))),"")</f>
        <v/>
      </c>
      <c r="AI529" s="111" t="str">
        <f aca="false">IFERROR(IF((AI$4-AI526+2+AI528)&lt;0,0,IF(AI526="","",(AI$4-AI526+2+AI528))),"")</f>
        <v/>
      </c>
      <c r="AJ529" s="111" t="str">
        <f aca="false">IFERROR(IF((AJ$4-AJ526+2+AJ528)&lt;0,0,IF(AJ526="","",(AJ$4-AJ526+2+AJ528))),"")</f>
        <v/>
      </c>
      <c r="AK529" s="111" t="str">
        <f aca="false">IFERROR(IF((AK$4-AK526+2+AK528)&lt;0,0,IF(AK526="","",(AK$4-AK526+2+AK528))),"")</f>
        <v/>
      </c>
      <c r="AL529" s="125"/>
      <c r="AM529" s="18" t="n">
        <f aca="false">SUM(AC529:AK529)</f>
        <v>0</v>
      </c>
      <c r="AN529" s="51"/>
      <c r="AO529" s="131" t="n">
        <f aca="false">SUM(AA529,AM529)</f>
        <v>0</v>
      </c>
    </row>
    <row r="530" customFormat="false" ht="17" hidden="false" customHeight="true" outlineLevel="0" collapsed="false">
      <c r="A530" s="132"/>
      <c r="B530" s="133"/>
    </row>
    <row r="531" customFormat="false" ht="17" hidden="false" customHeight="true" outlineLevel="0" collapsed="false">
      <c r="A531" s="132"/>
      <c r="B531" s="133"/>
      <c r="D531" s="113" t="s">
        <v>26</v>
      </c>
      <c r="E531" s="85"/>
      <c r="F531" s="86"/>
      <c r="G531" s="87" t="s">
        <v>24</v>
      </c>
      <c r="H531" s="87" t="s">
        <v>9</v>
      </c>
      <c r="I531" s="87" t="s">
        <v>10</v>
      </c>
      <c r="J531" s="87" t="s">
        <v>11</v>
      </c>
      <c r="K531" s="87" t="s">
        <v>12</v>
      </c>
      <c r="L531" s="88" t="s">
        <v>13</v>
      </c>
      <c r="M531" s="88" t="s">
        <v>14</v>
      </c>
      <c r="N531" s="88" t="s">
        <v>27</v>
      </c>
      <c r="O531" s="88" t="s">
        <v>28</v>
      </c>
      <c r="P531" s="114"/>
      <c r="Q531" s="115" t="n">
        <v>1</v>
      </c>
      <c r="R531" s="115" t="n">
        <v>2</v>
      </c>
      <c r="S531" s="115" t="n">
        <v>3</v>
      </c>
      <c r="T531" s="115" t="n">
        <v>4</v>
      </c>
      <c r="U531" s="115" t="n">
        <v>5</v>
      </c>
      <c r="V531" s="115" t="n">
        <v>6</v>
      </c>
      <c r="W531" s="115" t="n">
        <v>7</v>
      </c>
      <c r="X531" s="115" t="n">
        <v>8</v>
      </c>
      <c r="Y531" s="115" t="n">
        <v>9</v>
      </c>
      <c r="Z531" s="114"/>
      <c r="AA531" s="115" t="s">
        <v>1</v>
      </c>
      <c r="AB531" s="114"/>
      <c r="AC531" s="115" t="n">
        <v>10</v>
      </c>
      <c r="AD531" s="115" t="n">
        <v>11</v>
      </c>
      <c r="AE531" s="115" t="n">
        <v>12</v>
      </c>
      <c r="AF531" s="115" t="n">
        <v>13</v>
      </c>
      <c r="AG531" s="115" t="n">
        <v>14</v>
      </c>
      <c r="AH531" s="115" t="n">
        <v>15</v>
      </c>
      <c r="AI531" s="115" t="n">
        <v>16</v>
      </c>
      <c r="AJ531" s="115" t="n">
        <v>17</v>
      </c>
      <c r="AK531" s="115" t="n">
        <v>18</v>
      </c>
      <c r="AL531" s="30"/>
      <c r="AM531" s="115" t="s">
        <v>2</v>
      </c>
      <c r="AN531" s="32"/>
      <c r="AO531" s="116" t="s">
        <v>29</v>
      </c>
    </row>
    <row r="532" customFormat="false" ht="17" hidden="false" customHeight="true" outlineLevel="0" collapsed="false">
      <c r="A532" s="132" t="s">
        <v>123</v>
      </c>
      <c r="B532" s="133" t="n">
        <v>26.5</v>
      </c>
      <c r="D532" s="132" t="s">
        <v>123</v>
      </c>
      <c r="E532" s="90"/>
      <c r="F532" s="91"/>
      <c r="G532" s="120"/>
      <c r="H532" s="92" t="s">
        <v>31</v>
      </c>
      <c r="I532" s="92" t="s">
        <v>18</v>
      </c>
      <c r="J532" s="92" t="n">
        <v>72</v>
      </c>
      <c r="K532" s="92" t="n">
        <v>140</v>
      </c>
      <c r="L532" s="120" t="n">
        <v>12</v>
      </c>
      <c r="M532" s="94" t="n">
        <f aca="false">IF(L532="","X",(IFERROR(ROUND((L532*K532/113)+J532-$AO$4,0),"X")))</f>
        <v>33</v>
      </c>
      <c r="N532" s="121" t="n">
        <v>1</v>
      </c>
      <c r="O532" s="95" t="n">
        <v>27</v>
      </c>
      <c r="P532" s="23"/>
      <c r="Q532" s="122"/>
      <c r="R532" s="122"/>
      <c r="S532" s="122"/>
      <c r="T532" s="122"/>
      <c r="U532" s="122"/>
      <c r="V532" s="122"/>
      <c r="W532" s="122"/>
      <c r="X532" s="122"/>
      <c r="Y532" s="122"/>
      <c r="Z532" s="15"/>
      <c r="AA532" s="18" t="n">
        <f aca="false">SUM(Q532:Y532)</f>
        <v>0</v>
      </c>
      <c r="AB532" s="15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5"/>
      <c r="AM532" s="18" t="n">
        <f aca="false">SUM(AC532:AK532)</f>
        <v>0</v>
      </c>
      <c r="AN532" s="23"/>
      <c r="AO532" s="123" t="n">
        <f aca="false">AM532+AA532</f>
        <v>0</v>
      </c>
    </row>
    <row r="533" customFormat="false" ht="17" hidden="false" customHeight="true" outlineLevel="0" collapsed="false">
      <c r="A533" s="132"/>
      <c r="B533" s="133"/>
      <c r="E533" s="97"/>
      <c r="F533" s="98"/>
      <c r="G533" s="98"/>
      <c r="H533" s="98"/>
      <c r="I533" s="98"/>
      <c r="J533" s="98"/>
      <c r="K533" s="98"/>
      <c r="L533" s="98"/>
      <c r="M533" s="99" t="s">
        <v>19</v>
      </c>
      <c r="N533" s="99"/>
      <c r="O533" s="99"/>
      <c r="P533" s="51"/>
      <c r="Q533" s="124" t="n">
        <f aca="false">IFERROR($O532-Q$5,"")</f>
        <v>12</v>
      </c>
      <c r="R533" s="124" t="n">
        <f aca="false">IFERROR($O532-R$5,"")</f>
        <v>24</v>
      </c>
      <c r="S533" s="124" t="n">
        <f aca="false">IFERROR($O532-S$5,"")</f>
        <v>10</v>
      </c>
      <c r="T533" s="124" t="n">
        <f aca="false">IFERROR($O532-T$5,"")</f>
        <v>26</v>
      </c>
      <c r="U533" s="124" t="n">
        <f aca="false">IFERROR($O532-U$5,"")</f>
        <v>14</v>
      </c>
      <c r="V533" s="124" t="n">
        <f aca="false">IFERROR($O532-V$5,"")</f>
        <v>16</v>
      </c>
      <c r="W533" s="124" t="n">
        <f aca="false">IFERROR($O532-W$5,"")</f>
        <v>20</v>
      </c>
      <c r="X533" s="124" t="n">
        <f aca="false">IFERROR($O532-X$5,"")</f>
        <v>22</v>
      </c>
      <c r="Y533" s="124" t="n">
        <f aca="false">IFERROR($O532-Y$5,"")</f>
        <v>18</v>
      </c>
      <c r="Z533" s="124"/>
      <c r="AA533" s="124"/>
      <c r="AB533" s="124"/>
      <c r="AC533" s="124" t="n">
        <f aca="false">IFERROR($O532-AC$5,"")</f>
        <v>11</v>
      </c>
      <c r="AD533" s="124" t="n">
        <f aca="false">IFERROR($O532-AD$5,"")</f>
        <v>23</v>
      </c>
      <c r="AE533" s="124" t="n">
        <f aca="false">IFERROR($O532-AE$5,"")</f>
        <v>9</v>
      </c>
      <c r="AF533" s="124" t="n">
        <f aca="false">IFERROR($O532-AF$5,"")</f>
        <v>25</v>
      </c>
      <c r="AG533" s="124" t="n">
        <f aca="false">IFERROR($O532-AG$5,"")</f>
        <v>13</v>
      </c>
      <c r="AH533" s="124" t="n">
        <f aca="false">IFERROR($O532-AH$5,"")</f>
        <v>15</v>
      </c>
      <c r="AI533" s="124" t="n">
        <f aca="false">IFERROR($O532-AI$5,"")</f>
        <v>19</v>
      </c>
      <c r="AJ533" s="124" t="n">
        <f aca="false">IFERROR($O532-AJ$5,"")</f>
        <v>21</v>
      </c>
      <c r="AK533" s="124" t="n">
        <f aca="false">IFERROR($O532-AK$5,"")</f>
        <v>17</v>
      </c>
      <c r="AL533" s="125"/>
      <c r="AM533" s="124"/>
      <c r="AN533" s="51"/>
      <c r="AO533" s="51"/>
    </row>
    <row r="534" customFormat="false" ht="17" hidden="false" customHeight="true" outlineLevel="0" collapsed="false">
      <c r="A534" s="132"/>
      <c r="B534" s="133"/>
      <c r="E534" s="97"/>
      <c r="F534" s="98"/>
      <c r="G534" s="98"/>
      <c r="H534" s="98"/>
      <c r="I534" s="98"/>
      <c r="J534" s="98"/>
      <c r="K534" s="98"/>
      <c r="L534" s="98"/>
      <c r="M534" s="126" t="s">
        <v>32</v>
      </c>
      <c r="N534" s="126"/>
      <c r="O534" s="127" t="s">
        <v>33</v>
      </c>
      <c r="P534" s="51"/>
      <c r="Q534" s="124" t="n">
        <f aca="false">IF(Q533="","",IF(Q533&lt;0,0,IF(Q533&lt;18,1,IF(Q533&lt;36,2,3))))</f>
        <v>1</v>
      </c>
      <c r="R534" s="124" t="n">
        <f aca="false">IF(R533="","",IF(R533&lt;0,0,IF(R533&lt;18,1,IF(R533&lt;36,2,3))))</f>
        <v>2</v>
      </c>
      <c r="S534" s="124" t="n">
        <f aca="false">IF(S533="","",IF(S533&lt;0,0,IF(S533&lt;18,1,IF(S533&lt;36,2,3))))</f>
        <v>1</v>
      </c>
      <c r="T534" s="124" t="n">
        <f aca="false">IF(T533="","",IF(T533&lt;0,0,IF(T533&lt;18,1,IF(T533&lt;36,2,3))))</f>
        <v>2</v>
      </c>
      <c r="U534" s="124" t="n">
        <f aca="false">IF(U533="","",IF(U533&lt;0,0,IF(U533&lt;18,1,IF(U533&lt;36,2,3))))</f>
        <v>1</v>
      </c>
      <c r="V534" s="124" t="n">
        <f aca="false">IF(V533="","",IF(V533&lt;0,0,IF(V533&lt;18,1,IF(V533&lt;36,2,3))))</f>
        <v>1</v>
      </c>
      <c r="W534" s="124" t="n">
        <f aca="false">IF(W533="","",IF(W533&lt;0,0,IF(W533&lt;18,1,IF(W533&lt;36,2,3))))</f>
        <v>2</v>
      </c>
      <c r="X534" s="124" t="n">
        <f aca="false">IF(X533="","",IF(X533&lt;0,0,IF(X533&lt;18,1,IF(X533&lt;36,2,3))))</f>
        <v>2</v>
      </c>
      <c r="Y534" s="124" t="n">
        <f aca="false">IF(Y533="","",IF(Y533&lt;0,0,IF(Y533&lt;18,1,IF(Y533&lt;36,2,3))))</f>
        <v>2</v>
      </c>
      <c r="Z534" s="124"/>
      <c r="AA534" s="124"/>
      <c r="AB534" s="124"/>
      <c r="AC534" s="124" t="n">
        <f aca="false">IF(AC533="","",IF(AC533&lt;0,0,IF(AC533&lt;18,1,IF(AC533&lt;36,2,3))))</f>
        <v>1</v>
      </c>
      <c r="AD534" s="124" t="n">
        <f aca="false">IF(AD533="","",IF(AD533&lt;0,0,IF(AD533&lt;18,1,IF(AD533&lt;36,2,3))))</f>
        <v>2</v>
      </c>
      <c r="AE534" s="124" t="n">
        <f aca="false">IF(AE533="","",IF(AE533&lt;0,0,IF(AE533&lt;18,1,IF(AE533&lt;36,2,3))))</f>
        <v>1</v>
      </c>
      <c r="AF534" s="124" t="n">
        <f aca="false">IF(AF533="","",IF(AF533&lt;0,0,IF(AF533&lt;18,1,IF(AF533&lt;36,2,3))))</f>
        <v>2</v>
      </c>
      <c r="AG534" s="124" t="n">
        <f aca="false">IF(AG533="","",IF(AG533&lt;0,0,IF(AG533&lt;18,1,IF(AG533&lt;36,2,3))))</f>
        <v>1</v>
      </c>
      <c r="AH534" s="124" t="n">
        <f aca="false">IF(AH533="","",IF(AH533&lt;0,0,IF(AH533&lt;18,1,IF(AH533&lt;36,2,3))))</f>
        <v>1</v>
      </c>
      <c r="AI534" s="124" t="n">
        <f aca="false">IF(AI533="","",IF(AI533&lt;0,0,IF(AI533&lt;18,1,IF(AI533&lt;36,2,3))))</f>
        <v>2</v>
      </c>
      <c r="AJ534" s="124" t="n">
        <f aca="false">IF(AJ533="","",IF(AJ533&lt;0,0,IF(AJ533&lt;18,1,IF(AJ533&lt;36,2,3))))</f>
        <v>2</v>
      </c>
      <c r="AK534" s="124" t="n">
        <f aca="false">IF(AK533="","",IF(AK533&lt;0,0,IF(AK533&lt;18,1,IF(AK533&lt;36,2,3))))</f>
        <v>1</v>
      </c>
      <c r="AL534" s="125"/>
      <c r="AM534" s="124"/>
      <c r="AN534" s="51"/>
      <c r="AO534" s="128" t="s">
        <v>34</v>
      </c>
    </row>
    <row r="535" customFormat="false" ht="17" hidden="false" customHeight="true" outlineLevel="0" collapsed="false">
      <c r="A535" s="132"/>
      <c r="B535" s="133"/>
      <c r="E535" s="97"/>
      <c r="F535" s="98"/>
      <c r="G535" s="98"/>
      <c r="H535" s="98"/>
      <c r="I535" s="98"/>
      <c r="J535" s="98"/>
      <c r="K535" s="98"/>
      <c r="L535" s="98"/>
      <c r="M535" s="129"/>
      <c r="N535" s="130" t="s">
        <v>35</v>
      </c>
      <c r="O535" s="92" t="s">
        <v>36</v>
      </c>
      <c r="P535" s="51"/>
      <c r="Q535" s="111" t="str">
        <f aca="false">IFERROR(IF((Q$4-Q532+2+Q534)&lt;0,0,IF(Q532="","",(Q$4-Q532+2+Q534))),"")</f>
        <v/>
      </c>
      <c r="R535" s="111" t="str">
        <f aca="false">IFERROR(IF((R$4-R532+2+R534)&lt;0,0,IF(R532="","",(R$4-R532+2+R534))),"")</f>
        <v/>
      </c>
      <c r="S535" s="111" t="str">
        <f aca="false">IFERROR(IF((S$4-S532+2+S534)&lt;0,0,IF(S532="","",(S$4-S532+2+S534))),"")</f>
        <v/>
      </c>
      <c r="T535" s="111" t="str">
        <f aca="false">IFERROR(IF((T$4-T532+2+T534)&lt;0,0,IF(T532="","",(T$4-T532+2+T534))),"")</f>
        <v/>
      </c>
      <c r="U535" s="111" t="str">
        <f aca="false">IFERROR(IF((U$4-U532+2+U534)&lt;0,0,IF(U532="","",(U$4-U532+2+U534))),"")</f>
        <v/>
      </c>
      <c r="V535" s="111" t="str">
        <f aca="false">IFERROR(IF((V$4-V532+2+V534)&lt;0,0,IF(V532="","",(V$4-V532+2+V534))),"")</f>
        <v/>
      </c>
      <c r="W535" s="111" t="str">
        <f aca="false">IFERROR(IF((W$4-W532+2+W534)&lt;0,0,IF(W532="","",(W$4-W532+2+W534))),"")</f>
        <v/>
      </c>
      <c r="X535" s="111" t="str">
        <f aca="false">IFERROR(IF((X$4-X532+2+X534)&lt;0,0,IF(X532="","",(X$4-X532+2+X534))),"")</f>
        <v/>
      </c>
      <c r="Y535" s="111" t="str">
        <f aca="false">IFERROR(IF((Y$4-Y532+2+Y534)&lt;0,0,IF(Y532="","",(Y$4-Y532+2+Y534))),"")</f>
        <v/>
      </c>
      <c r="Z535" s="124"/>
      <c r="AA535" s="18" t="n">
        <f aca="false">SUM(Q535:Y535)</f>
        <v>0</v>
      </c>
      <c r="AB535" s="124"/>
      <c r="AC535" s="111" t="str">
        <f aca="false">IFERROR(IF((AC$4-AC532+2+AC534)&lt;0,0,IF(AC532="","",(AC$4-AC532+2+AC534))),"")</f>
        <v/>
      </c>
      <c r="AD535" s="111" t="str">
        <f aca="false">IFERROR(IF((AD$4-AD532+2+AD534)&lt;0,0,IF(AD532="","",(AD$4-AD532+2+AD534))),"")</f>
        <v/>
      </c>
      <c r="AE535" s="111" t="str">
        <f aca="false">IFERROR(IF((AE$4-AE532+2+AE534)&lt;0,0,IF(AE532="","",(AE$4-AE532+2+AE534))),"")</f>
        <v/>
      </c>
      <c r="AF535" s="111" t="str">
        <f aca="false">IFERROR(IF((AF$4-AF532+2+AF534)&lt;0,0,IF(AF532="","",(AF$4-AF532+2+AF534))),"")</f>
        <v/>
      </c>
      <c r="AG535" s="111" t="str">
        <f aca="false">IFERROR(IF((AG$4-AG532+2+AG534)&lt;0,0,IF(AG532="","",(AG$4-AG532+2+AG534))),"")</f>
        <v/>
      </c>
      <c r="AH535" s="111" t="str">
        <f aca="false">IFERROR(IF((AH$4-AH532+2+AH534)&lt;0,0,IF(AH532="","",(AH$4-AH532+2+AH534))),"")</f>
        <v/>
      </c>
      <c r="AI535" s="111" t="str">
        <f aca="false">IFERROR(IF((AI$4-AI532+2+AI534)&lt;0,0,IF(AI532="","",(AI$4-AI532+2+AI534))),"")</f>
        <v/>
      </c>
      <c r="AJ535" s="111" t="str">
        <f aca="false">IFERROR(IF((AJ$4-AJ532+2+AJ534)&lt;0,0,IF(AJ532="","",(AJ$4-AJ532+2+AJ534))),"")</f>
        <v/>
      </c>
      <c r="AK535" s="111" t="str">
        <f aca="false">IFERROR(IF((AK$4-AK532+2+AK534)&lt;0,0,IF(AK532="","",(AK$4-AK532+2+AK534))),"")</f>
        <v/>
      </c>
      <c r="AL535" s="125"/>
      <c r="AM535" s="18" t="n">
        <f aca="false">SUM(AC535:AK535)</f>
        <v>0</v>
      </c>
      <c r="AN535" s="51"/>
      <c r="AO535" s="131" t="n">
        <f aca="false">SUM(AA535,AM535)</f>
        <v>0</v>
      </c>
    </row>
    <row r="536" customFormat="false" ht="17" hidden="false" customHeight="true" outlineLevel="0" collapsed="false">
      <c r="A536" s="132"/>
      <c r="B536" s="133"/>
    </row>
    <row r="537" customFormat="false" ht="17" hidden="false" customHeight="true" outlineLevel="0" collapsed="false">
      <c r="A537" s="132"/>
      <c r="B537" s="133"/>
      <c r="D537" s="113" t="s">
        <v>26</v>
      </c>
      <c r="E537" s="85"/>
      <c r="F537" s="86"/>
      <c r="G537" s="87" t="s">
        <v>24</v>
      </c>
      <c r="H537" s="87" t="s">
        <v>9</v>
      </c>
      <c r="I537" s="87" t="s">
        <v>10</v>
      </c>
      <c r="J537" s="87" t="s">
        <v>11</v>
      </c>
      <c r="K537" s="87" t="s">
        <v>12</v>
      </c>
      <c r="L537" s="88" t="s">
        <v>13</v>
      </c>
      <c r="M537" s="88" t="s">
        <v>14</v>
      </c>
      <c r="N537" s="88" t="s">
        <v>27</v>
      </c>
      <c r="O537" s="88" t="s">
        <v>28</v>
      </c>
      <c r="P537" s="114"/>
      <c r="Q537" s="115" t="n">
        <v>1</v>
      </c>
      <c r="R537" s="115" t="n">
        <v>2</v>
      </c>
      <c r="S537" s="115" t="n">
        <v>3</v>
      </c>
      <c r="T537" s="115" t="n">
        <v>4</v>
      </c>
      <c r="U537" s="115" t="n">
        <v>5</v>
      </c>
      <c r="V537" s="115" t="n">
        <v>6</v>
      </c>
      <c r="W537" s="115" t="n">
        <v>7</v>
      </c>
      <c r="X537" s="115" t="n">
        <v>8</v>
      </c>
      <c r="Y537" s="115" t="n">
        <v>9</v>
      </c>
      <c r="Z537" s="114"/>
      <c r="AA537" s="115" t="s">
        <v>1</v>
      </c>
      <c r="AB537" s="114"/>
      <c r="AC537" s="115" t="n">
        <v>10</v>
      </c>
      <c r="AD537" s="115" t="n">
        <v>11</v>
      </c>
      <c r="AE537" s="115" t="n">
        <v>12</v>
      </c>
      <c r="AF537" s="115" t="n">
        <v>13</v>
      </c>
      <c r="AG537" s="115" t="n">
        <v>14</v>
      </c>
      <c r="AH537" s="115" t="n">
        <v>15</v>
      </c>
      <c r="AI537" s="115" t="n">
        <v>16</v>
      </c>
      <c r="AJ537" s="115" t="n">
        <v>17</v>
      </c>
      <c r="AK537" s="115" t="n">
        <v>18</v>
      </c>
      <c r="AL537" s="30"/>
      <c r="AM537" s="115" t="s">
        <v>2</v>
      </c>
      <c r="AN537" s="32"/>
      <c r="AO537" s="116" t="s">
        <v>29</v>
      </c>
    </row>
    <row r="538" customFormat="false" ht="17" hidden="false" customHeight="true" outlineLevel="0" collapsed="false">
      <c r="A538" s="132" t="s">
        <v>124</v>
      </c>
      <c r="B538" s="133" t="n">
        <v>15.6</v>
      </c>
      <c r="D538" s="132" t="s">
        <v>124</v>
      </c>
      <c r="E538" s="90"/>
      <c r="F538" s="91"/>
      <c r="G538" s="120"/>
      <c r="H538" s="92" t="s">
        <v>31</v>
      </c>
      <c r="I538" s="92" t="s">
        <v>18</v>
      </c>
      <c r="J538" s="92" t="n">
        <v>72</v>
      </c>
      <c r="K538" s="92" t="n">
        <v>140</v>
      </c>
      <c r="L538" s="120" t="n">
        <v>12</v>
      </c>
      <c r="M538" s="94" t="n">
        <f aca="false">IF(L538="","X",(IFERROR(ROUND((L538*K538/113)+J538-$AO$4,0),"X")))</f>
        <v>33</v>
      </c>
      <c r="N538" s="121" t="n">
        <v>1</v>
      </c>
      <c r="O538" s="95" t="n">
        <v>16</v>
      </c>
      <c r="P538" s="23"/>
      <c r="Q538" s="122"/>
      <c r="R538" s="122"/>
      <c r="S538" s="122"/>
      <c r="T538" s="122"/>
      <c r="U538" s="122"/>
      <c r="V538" s="122"/>
      <c r="W538" s="122"/>
      <c r="X538" s="122"/>
      <c r="Y538" s="122"/>
      <c r="Z538" s="15"/>
      <c r="AA538" s="18" t="n">
        <f aca="false">SUM(Q538:Y538)</f>
        <v>0</v>
      </c>
      <c r="AB538" s="15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5"/>
      <c r="AM538" s="18" t="n">
        <f aca="false">SUM(AC538:AK538)</f>
        <v>0</v>
      </c>
      <c r="AN538" s="23"/>
      <c r="AO538" s="123" t="n">
        <f aca="false">AM538+AA538</f>
        <v>0</v>
      </c>
    </row>
    <row r="539" customFormat="false" ht="17" hidden="false" customHeight="true" outlineLevel="0" collapsed="false">
      <c r="A539" s="132"/>
      <c r="B539" s="133"/>
      <c r="E539" s="97"/>
      <c r="F539" s="98"/>
      <c r="G539" s="98"/>
      <c r="H539" s="98"/>
      <c r="I539" s="98"/>
      <c r="J539" s="98"/>
      <c r="K539" s="98"/>
      <c r="L539" s="98"/>
      <c r="M539" s="99" t="s">
        <v>19</v>
      </c>
      <c r="N539" s="99"/>
      <c r="O539" s="134"/>
      <c r="P539" s="51"/>
      <c r="Q539" s="124" t="n">
        <f aca="false">IFERROR($O538-Q$5,"")</f>
        <v>1</v>
      </c>
      <c r="R539" s="124" t="n">
        <f aca="false">IFERROR($O538-R$5,"")</f>
        <v>13</v>
      </c>
      <c r="S539" s="124" t="n">
        <f aca="false">IFERROR($O538-S$5,"")</f>
        <v>-1</v>
      </c>
      <c r="T539" s="124" t="n">
        <f aca="false">IFERROR($O538-T$5,"")</f>
        <v>15</v>
      </c>
      <c r="U539" s="124" t="n">
        <f aca="false">IFERROR($O538-U$5,"")</f>
        <v>3</v>
      </c>
      <c r="V539" s="124" t="n">
        <f aca="false">IFERROR($O538-V$5,"")</f>
        <v>5</v>
      </c>
      <c r="W539" s="124" t="n">
        <f aca="false">IFERROR($O538-W$5,"")</f>
        <v>9</v>
      </c>
      <c r="X539" s="124" t="n">
        <f aca="false">IFERROR($O538-X$5,"")</f>
        <v>11</v>
      </c>
      <c r="Y539" s="124" t="n">
        <f aca="false">IFERROR($O538-Y$5,"")</f>
        <v>7</v>
      </c>
      <c r="Z539" s="124"/>
      <c r="AA539" s="124"/>
      <c r="AB539" s="124"/>
      <c r="AC539" s="124" t="n">
        <f aca="false">IFERROR($O538-AC$5,"")</f>
        <v>0</v>
      </c>
      <c r="AD539" s="124" t="n">
        <f aca="false">IFERROR($O538-AD$5,"")</f>
        <v>12</v>
      </c>
      <c r="AE539" s="124" t="n">
        <f aca="false">IFERROR($O538-AE$5,"")</f>
        <v>-2</v>
      </c>
      <c r="AF539" s="124" t="n">
        <f aca="false">IFERROR($O538-AF$5,"")</f>
        <v>14</v>
      </c>
      <c r="AG539" s="124" t="n">
        <f aca="false">IFERROR($O538-AG$5,"")</f>
        <v>2</v>
      </c>
      <c r="AH539" s="124" t="n">
        <f aca="false">IFERROR($O538-AH$5,"")</f>
        <v>4</v>
      </c>
      <c r="AI539" s="124" t="n">
        <f aca="false">IFERROR($O538-AI$5,"")</f>
        <v>8</v>
      </c>
      <c r="AJ539" s="124" t="n">
        <f aca="false">IFERROR($O538-AJ$5,"")</f>
        <v>10</v>
      </c>
      <c r="AK539" s="124" t="n">
        <f aca="false">IFERROR($O538-AK$5,"")</f>
        <v>6</v>
      </c>
      <c r="AL539" s="125"/>
      <c r="AM539" s="124"/>
      <c r="AN539" s="51"/>
      <c r="AO539" s="51"/>
    </row>
    <row r="540" customFormat="false" ht="17" hidden="false" customHeight="true" outlineLevel="0" collapsed="false">
      <c r="A540" s="132"/>
      <c r="B540" s="133"/>
      <c r="E540" s="97"/>
      <c r="F540" s="98"/>
      <c r="G540" s="98"/>
      <c r="H540" s="98"/>
      <c r="I540" s="98"/>
      <c r="J540" s="98"/>
      <c r="K540" s="98"/>
      <c r="L540" s="98"/>
      <c r="M540" s="126" t="s">
        <v>32</v>
      </c>
      <c r="N540" s="126"/>
      <c r="O540" s="127" t="s">
        <v>33</v>
      </c>
      <c r="P540" s="51"/>
      <c r="Q540" s="124" t="n">
        <f aca="false">IF(Q539="","",IF(Q539&lt;0,0,IF(Q539&lt;18,1,IF(Q539&lt;36,2,3))))</f>
        <v>1</v>
      </c>
      <c r="R540" s="124" t="n">
        <f aca="false">IF(R539="","",IF(R539&lt;0,0,IF(R539&lt;18,1,IF(R539&lt;36,2,3))))</f>
        <v>1</v>
      </c>
      <c r="S540" s="124" t="n">
        <f aca="false">IF(S539="","",IF(S539&lt;0,0,IF(S539&lt;18,1,IF(S539&lt;36,2,3))))</f>
        <v>0</v>
      </c>
      <c r="T540" s="124" t="n">
        <f aca="false">IF(T539="","",IF(T539&lt;0,0,IF(T539&lt;18,1,IF(T539&lt;36,2,3))))</f>
        <v>1</v>
      </c>
      <c r="U540" s="124" t="n">
        <f aca="false">IF(U539="","",IF(U539&lt;0,0,IF(U539&lt;18,1,IF(U539&lt;36,2,3))))</f>
        <v>1</v>
      </c>
      <c r="V540" s="124" t="n">
        <f aca="false">IF(V539="","",IF(V539&lt;0,0,IF(V539&lt;18,1,IF(V539&lt;36,2,3))))</f>
        <v>1</v>
      </c>
      <c r="W540" s="124" t="n">
        <f aca="false">IF(W539="","",IF(W539&lt;0,0,IF(W539&lt;18,1,IF(W539&lt;36,2,3))))</f>
        <v>1</v>
      </c>
      <c r="X540" s="124" t="n">
        <f aca="false">IF(X539="","",IF(X539&lt;0,0,IF(X539&lt;18,1,IF(X539&lt;36,2,3))))</f>
        <v>1</v>
      </c>
      <c r="Y540" s="124" t="n">
        <f aca="false">IF(Y539="","",IF(Y539&lt;0,0,IF(Y539&lt;18,1,IF(Y539&lt;36,2,3))))</f>
        <v>1</v>
      </c>
      <c r="Z540" s="124"/>
      <c r="AA540" s="124"/>
      <c r="AB540" s="124"/>
      <c r="AC540" s="124" t="n">
        <f aca="false">IF(AC539="","",IF(AC539&lt;0,0,IF(AC539&lt;18,1,IF(AC539&lt;36,2,3))))</f>
        <v>1</v>
      </c>
      <c r="AD540" s="124" t="n">
        <f aca="false">IF(AD539="","",IF(AD539&lt;0,0,IF(AD539&lt;18,1,IF(AD539&lt;36,2,3))))</f>
        <v>1</v>
      </c>
      <c r="AE540" s="124" t="n">
        <f aca="false">IF(AE539="","",IF(AE539&lt;0,0,IF(AE539&lt;18,1,IF(AE539&lt;36,2,3))))</f>
        <v>0</v>
      </c>
      <c r="AF540" s="124" t="n">
        <f aca="false">IF(AF539="","",IF(AF539&lt;0,0,IF(AF539&lt;18,1,IF(AF539&lt;36,2,3))))</f>
        <v>1</v>
      </c>
      <c r="AG540" s="124" t="n">
        <f aca="false">IF(AG539="","",IF(AG539&lt;0,0,IF(AG539&lt;18,1,IF(AG539&lt;36,2,3))))</f>
        <v>1</v>
      </c>
      <c r="AH540" s="124" t="n">
        <f aca="false">IF(AH539="","",IF(AH539&lt;0,0,IF(AH539&lt;18,1,IF(AH539&lt;36,2,3))))</f>
        <v>1</v>
      </c>
      <c r="AI540" s="124" t="n">
        <f aca="false">IF(AI539="","",IF(AI539&lt;0,0,IF(AI539&lt;18,1,IF(AI539&lt;36,2,3))))</f>
        <v>1</v>
      </c>
      <c r="AJ540" s="124" t="n">
        <f aca="false">IF(AJ539="","",IF(AJ539&lt;0,0,IF(AJ539&lt;18,1,IF(AJ539&lt;36,2,3))))</f>
        <v>1</v>
      </c>
      <c r="AK540" s="124" t="n">
        <f aca="false">IF(AK539="","",IF(AK539&lt;0,0,IF(AK539&lt;18,1,IF(AK539&lt;36,2,3))))</f>
        <v>1</v>
      </c>
      <c r="AL540" s="125"/>
      <c r="AM540" s="124"/>
      <c r="AN540" s="51"/>
      <c r="AO540" s="128" t="s">
        <v>34</v>
      </c>
    </row>
    <row r="541" customFormat="false" ht="17" hidden="false" customHeight="true" outlineLevel="0" collapsed="false">
      <c r="A541" s="132"/>
      <c r="B541" s="133"/>
      <c r="E541" s="97"/>
      <c r="F541" s="98"/>
      <c r="G541" s="98"/>
      <c r="H541" s="98"/>
      <c r="I541" s="98"/>
      <c r="J541" s="98"/>
      <c r="K541" s="98"/>
      <c r="L541" s="98"/>
      <c r="M541" s="129"/>
      <c r="N541" s="130" t="s">
        <v>35</v>
      </c>
      <c r="O541" s="92" t="s">
        <v>36</v>
      </c>
      <c r="P541" s="51"/>
      <c r="Q541" s="111" t="str">
        <f aca="false">IFERROR(IF((Q$4-Q538+2+Q540)&lt;0,0,IF(Q538="","",(Q$4-Q538+2+Q540))),"")</f>
        <v/>
      </c>
      <c r="R541" s="111" t="str">
        <f aca="false">IFERROR(IF((R$4-R538+2+R540)&lt;0,0,IF(R538="","",(R$4-R538+2+R540))),"")</f>
        <v/>
      </c>
      <c r="S541" s="111" t="str">
        <f aca="false">IFERROR(IF((S$4-S538+2+S540)&lt;0,0,IF(S538="","",(S$4-S538+2+S540))),"")</f>
        <v/>
      </c>
      <c r="T541" s="111" t="str">
        <f aca="false">IFERROR(IF((T$4-T538+2+T540)&lt;0,0,IF(T538="","",(T$4-T538+2+T540))),"")</f>
        <v/>
      </c>
      <c r="U541" s="111" t="str">
        <f aca="false">IFERROR(IF((U$4-U538+2+U540)&lt;0,0,IF(U538="","",(U$4-U538+2+U540))),"")</f>
        <v/>
      </c>
      <c r="V541" s="111" t="str">
        <f aca="false">IFERROR(IF((V$4-V538+2+V540)&lt;0,0,IF(V538="","",(V$4-V538+2+V540))),"")</f>
        <v/>
      </c>
      <c r="W541" s="111" t="str">
        <f aca="false">IFERROR(IF((W$4-W538+2+W540)&lt;0,0,IF(W538="","",(W$4-W538+2+W540))),"")</f>
        <v/>
      </c>
      <c r="X541" s="111" t="str">
        <f aca="false">IFERROR(IF((X$4-X538+2+X540)&lt;0,0,IF(X538="","",(X$4-X538+2+X540))),"")</f>
        <v/>
      </c>
      <c r="Y541" s="111" t="str">
        <f aca="false">IFERROR(IF((Y$4-Y538+2+Y540)&lt;0,0,IF(Y538="","",(Y$4-Y538+2+Y540))),"")</f>
        <v/>
      </c>
      <c r="Z541" s="124"/>
      <c r="AA541" s="18" t="n">
        <f aca="false">SUM(Q541:Y541)</f>
        <v>0</v>
      </c>
      <c r="AB541" s="124"/>
      <c r="AC541" s="111" t="str">
        <f aca="false">IFERROR(IF((AC$4-AC538+2+AC540)&lt;0,0,IF(AC538="","",(AC$4-AC538+2+AC540))),"")</f>
        <v/>
      </c>
      <c r="AD541" s="111" t="str">
        <f aca="false">IFERROR(IF((AD$4-AD538+2+AD540)&lt;0,0,IF(AD538="","",(AD$4-AD538+2+AD540))),"")</f>
        <v/>
      </c>
      <c r="AE541" s="111" t="str">
        <f aca="false">IFERROR(IF((AE$4-AE538+2+AE540)&lt;0,0,IF(AE538="","",(AE$4-AE538+2+AE540))),"")</f>
        <v/>
      </c>
      <c r="AF541" s="111" t="str">
        <f aca="false">IFERROR(IF((AF$4-AF538+2+AF540)&lt;0,0,IF(AF538="","",(AF$4-AF538+2+AF540))),"")</f>
        <v/>
      </c>
      <c r="AG541" s="111" t="str">
        <f aca="false">IFERROR(IF((AG$4-AG538+2+AG540)&lt;0,0,IF(AG538="","",(AG$4-AG538+2+AG540))),"")</f>
        <v/>
      </c>
      <c r="AH541" s="111" t="str">
        <f aca="false">IFERROR(IF((AH$4-AH538+2+AH540)&lt;0,0,IF(AH538="","",(AH$4-AH538+2+AH540))),"")</f>
        <v/>
      </c>
      <c r="AI541" s="111" t="str">
        <f aca="false">IFERROR(IF((AI$4-AI538+2+AI540)&lt;0,0,IF(AI538="","",(AI$4-AI538+2+AI540))),"")</f>
        <v/>
      </c>
      <c r="AJ541" s="111" t="str">
        <f aca="false">IFERROR(IF((AJ$4-AJ538+2+AJ540)&lt;0,0,IF(AJ538="","",(AJ$4-AJ538+2+AJ540))),"")</f>
        <v/>
      </c>
      <c r="AK541" s="111" t="str">
        <f aca="false">IFERROR(IF((AK$4-AK538+2+AK540)&lt;0,0,IF(AK538="","",(AK$4-AK538+2+AK540))),"")</f>
        <v/>
      </c>
      <c r="AL541" s="125"/>
      <c r="AM541" s="18" t="n">
        <f aca="false">SUM(AC541:AK541)</f>
        <v>0</v>
      </c>
      <c r="AN541" s="51"/>
      <c r="AO541" s="131" t="n">
        <f aca="false">SUM(AA541,AM541)</f>
        <v>0</v>
      </c>
    </row>
    <row r="542" customFormat="false" ht="17" hidden="false" customHeight="true" outlineLevel="0" collapsed="false">
      <c r="A542" s="132"/>
      <c r="B542" s="133"/>
    </row>
    <row r="543" customFormat="false" ht="17" hidden="false" customHeight="true" outlineLevel="0" collapsed="false">
      <c r="A543" s="132"/>
      <c r="B543" s="133"/>
      <c r="D543" s="113" t="s">
        <v>26</v>
      </c>
      <c r="E543" s="85"/>
      <c r="F543" s="86"/>
      <c r="G543" s="87" t="s">
        <v>24</v>
      </c>
      <c r="H543" s="87" t="s">
        <v>9</v>
      </c>
      <c r="I543" s="87" t="s">
        <v>10</v>
      </c>
      <c r="J543" s="87" t="s">
        <v>11</v>
      </c>
      <c r="K543" s="87" t="s">
        <v>12</v>
      </c>
      <c r="L543" s="88" t="s">
        <v>13</v>
      </c>
      <c r="M543" s="88" t="s">
        <v>14</v>
      </c>
      <c r="N543" s="88" t="s">
        <v>27</v>
      </c>
      <c r="O543" s="88" t="s">
        <v>28</v>
      </c>
      <c r="P543" s="114"/>
      <c r="Q543" s="115" t="n">
        <v>1</v>
      </c>
      <c r="R543" s="115" t="n">
        <v>2</v>
      </c>
      <c r="S543" s="115" t="n">
        <v>3</v>
      </c>
      <c r="T543" s="115" t="n">
        <v>4</v>
      </c>
      <c r="U543" s="115" t="n">
        <v>5</v>
      </c>
      <c r="V543" s="115" t="n">
        <v>6</v>
      </c>
      <c r="W543" s="115" t="n">
        <v>7</v>
      </c>
      <c r="X543" s="115" t="n">
        <v>8</v>
      </c>
      <c r="Y543" s="115" t="n">
        <v>9</v>
      </c>
      <c r="Z543" s="114"/>
      <c r="AA543" s="115" t="s">
        <v>1</v>
      </c>
      <c r="AB543" s="114"/>
      <c r="AC543" s="115" t="n">
        <v>10</v>
      </c>
      <c r="AD543" s="115" t="n">
        <v>11</v>
      </c>
      <c r="AE543" s="115" t="n">
        <v>12</v>
      </c>
      <c r="AF543" s="115" t="n">
        <v>13</v>
      </c>
      <c r="AG543" s="115" t="n">
        <v>14</v>
      </c>
      <c r="AH543" s="115" t="n">
        <v>15</v>
      </c>
      <c r="AI543" s="115" t="n">
        <v>16</v>
      </c>
      <c r="AJ543" s="115" t="n">
        <v>17</v>
      </c>
      <c r="AK543" s="115" t="n">
        <v>18</v>
      </c>
      <c r="AL543" s="30"/>
      <c r="AM543" s="115" t="s">
        <v>2</v>
      </c>
      <c r="AN543" s="32"/>
      <c r="AO543" s="116" t="s">
        <v>29</v>
      </c>
    </row>
    <row r="544" customFormat="false" ht="17" hidden="false" customHeight="true" outlineLevel="0" collapsed="false">
      <c r="A544" s="144" t="s">
        <v>125</v>
      </c>
      <c r="B544" s="118" t="n">
        <v>17</v>
      </c>
      <c r="D544" s="137" t="s">
        <v>125</v>
      </c>
      <c r="E544" s="90"/>
      <c r="F544" s="91"/>
      <c r="G544" s="120"/>
      <c r="H544" s="92" t="s">
        <v>31</v>
      </c>
      <c r="I544" s="92" t="s">
        <v>18</v>
      </c>
      <c r="J544" s="92" t="n">
        <v>72</v>
      </c>
      <c r="K544" s="92" t="n">
        <v>140</v>
      </c>
      <c r="L544" s="120" t="n">
        <v>12</v>
      </c>
      <c r="M544" s="94" t="n">
        <f aca="false">IF(L544="","X",(IFERROR(ROUND((L544*K544/113)+J544-$AO$4,0),"X")))</f>
        <v>33</v>
      </c>
      <c r="N544" s="121" t="n">
        <v>1</v>
      </c>
      <c r="O544" s="95" t="n">
        <v>17</v>
      </c>
      <c r="P544" s="23"/>
      <c r="Q544" s="122"/>
      <c r="R544" s="122"/>
      <c r="S544" s="122"/>
      <c r="T544" s="122"/>
      <c r="U544" s="122"/>
      <c r="V544" s="122"/>
      <c r="W544" s="122"/>
      <c r="X544" s="122"/>
      <c r="Y544" s="122"/>
      <c r="Z544" s="15"/>
      <c r="AA544" s="18" t="n">
        <f aca="false">SUM(Q544:Y544)</f>
        <v>0</v>
      </c>
      <c r="AB544" s="15"/>
      <c r="AC544" s="120"/>
      <c r="AD544" s="120"/>
      <c r="AE544" s="120"/>
      <c r="AF544" s="120"/>
      <c r="AG544" s="120"/>
      <c r="AH544" s="120"/>
      <c r="AI544" s="120"/>
      <c r="AJ544" s="120"/>
      <c r="AK544" s="120" t="n">
        <v>4</v>
      </c>
      <c r="AL544" s="15"/>
      <c r="AM544" s="18" t="n">
        <f aca="false">SUM(AC544:AK544)</f>
        <v>4</v>
      </c>
      <c r="AN544" s="23"/>
      <c r="AO544" s="123" t="n">
        <f aca="false">AM544+AA544</f>
        <v>4</v>
      </c>
    </row>
    <row r="545" customFormat="false" ht="17" hidden="false" customHeight="true" outlineLevel="0" collapsed="false">
      <c r="E545" s="97"/>
      <c r="F545" s="98"/>
      <c r="G545" s="98"/>
      <c r="H545" s="98"/>
      <c r="I545" s="98"/>
      <c r="J545" s="98"/>
      <c r="K545" s="98"/>
      <c r="L545" s="98"/>
      <c r="M545" s="99" t="s">
        <v>19</v>
      </c>
      <c r="N545" s="99"/>
      <c r="O545" s="134"/>
      <c r="P545" s="51"/>
      <c r="Q545" s="124" t="n">
        <f aca="false">IFERROR($O544-Q$5,"")</f>
        <v>2</v>
      </c>
      <c r="R545" s="124" t="n">
        <f aca="false">IFERROR($O544-R$5,"")</f>
        <v>14</v>
      </c>
      <c r="S545" s="124" t="n">
        <f aca="false">IFERROR($O544-S$5,"")</f>
        <v>0</v>
      </c>
      <c r="T545" s="124" t="n">
        <f aca="false">IFERROR($O544-T$5,"")</f>
        <v>16</v>
      </c>
      <c r="U545" s="124" t="n">
        <f aca="false">IFERROR($O544-U$5,"")</f>
        <v>4</v>
      </c>
      <c r="V545" s="124" t="n">
        <f aca="false">IFERROR($O544-V$5,"")</f>
        <v>6</v>
      </c>
      <c r="W545" s="124" t="n">
        <f aca="false">IFERROR($O544-W$5,"")</f>
        <v>10</v>
      </c>
      <c r="X545" s="124" t="n">
        <f aca="false">IFERROR($O544-X$5,"")</f>
        <v>12</v>
      </c>
      <c r="Y545" s="124" t="n">
        <f aca="false">IFERROR($O544-Y$5,"")</f>
        <v>8</v>
      </c>
      <c r="Z545" s="124"/>
      <c r="AA545" s="124"/>
      <c r="AB545" s="124"/>
      <c r="AC545" s="124" t="n">
        <f aca="false">IFERROR($O544-AC$5,"")</f>
        <v>1</v>
      </c>
      <c r="AD545" s="124" t="n">
        <f aca="false">IFERROR($O544-AD$5,"")</f>
        <v>13</v>
      </c>
      <c r="AE545" s="124" t="n">
        <f aca="false">IFERROR($O544-AE$5,"")</f>
        <v>-1</v>
      </c>
      <c r="AF545" s="124" t="n">
        <f aca="false">IFERROR($O544-AF$5,"")</f>
        <v>15</v>
      </c>
      <c r="AG545" s="124" t="n">
        <f aca="false">IFERROR($O544-AG$5,"")</f>
        <v>3</v>
      </c>
      <c r="AH545" s="124" t="n">
        <f aca="false">IFERROR($O544-AH$5,"")</f>
        <v>5</v>
      </c>
      <c r="AI545" s="124" t="n">
        <f aca="false">IFERROR($O544-AI$5,"")</f>
        <v>9</v>
      </c>
      <c r="AJ545" s="124" t="n">
        <f aca="false">IFERROR($O544-AJ$5,"")</f>
        <v>11</v>
      </c>
      <c r="AK545" s="124" t="n">
        <f aca="false">IFERROR($O544-AK$5,"")</f>
        <v>7</v>
      </c>
      <c r="AL545" s="125"/>
      <c r="AM545" s="124"/>
      <c r="AN545" s="51"/>
      <c r="AO545" s="51"/>
    </row>
    <row r="546" customFormat="false" ht="17" hidden="false" customHeight="true" outlineLevel="0" collapsed="false">
      <c r="E546" s="97"/>
      <c r="F546" s="98"/>
      <c r="G546" s="98"/>
      <c r="H546" s="98"/>
      <c r="I546" s="98"/>
      <c r="J546" s="98"/>
      <c r="K546" s="98"/>
      <c r="L546" s="98"/>
      <c r="M546" s="126" t="s">
        <v>32</v>
      </c>
      <c r="N546" s="126"/>
      <c r="O546" s="127" t="s">
        <v>33</v>
      </c>
      <c r="P546" s="51"/>
      <c r="Q546" s="124" t="n">
        <f aca="false">IF(Q545="","",IF(Q545&lt;0,0,IF(Q545&lt;18,1,IF(Q545&lt;36,2,3))))</f>
        <v>1</v>
      </c>
      <c r="R546" s="124" t="n">
        <f aca="false">IF(R545="","",IF(R545&lt;0,0,IF(R545&lt;18,1,IF(R545&lt;36,2,3))))</f>
        <v>1</v>
      </c>
      <c r="S546" s="124" t="n">
        <f aca="false">IF(S545="","",IF(S545&lt;0,0,IF(S545&lt;18,1,IF(S545&lt;36,2,3))))</f>
        <v>1</v>
      </c>
      <c r="T546" s="124" t="n">
        <f aca="false">IF(T545="","",IF(T545&lt;0,0,IF(T545&lt;18,1,IF(T545&lt;36,2,3))))</f>
        <v>1</v>
      </c>
      <c r="U546" s="124" t="n">
        <f aca="false">IF(U545="","",IF(U545&lt;0,0,IF(U545&lt;18,1,IF(U545&lt;36,2,3))))</f>
        <v>1</v>
      </c>
      <c r="V546" s="124" t="n">
        <f aca="false">IF(V545="","",IF(V545&lt;0,0,IF(V545&lt;18,1,IF(V545&lt;36,2,3))))</f>
        <v>1</v>
      </c>
      <c r="W546" s="124" t="n">
        <f aca="false">IF(W545="","",IF(W545&lt;0,0,IF(W545&lt;18,1,IF(W545&lt;36,2,3))))</f>
        <v>1</v>
      </c>
      <c r="X546" s="124" t="n">
        <f aca="false">IF(X545="","",IF(X545&lt;0,0,IF(X545&lt;18,1,IF(X545&lt;36,2,3))))</f>
        <v>1</v>
      </c>
      <c r="Y546" s="124" t="n">
        <f aca="false">IF(Y545="","",IF(Y545&lt;0,0,IF(Y545&lt;18,1,IF(Y545&lt;36,2,3))))</f>
        <v>1</v>
      </c>
      <c r="Z546" s="124"/>
      <c r="AA546" s="124"/>
      <c r="AB546" s="124"/>
      <c r="AC546" s="124" t="n">
        <f aca="false">IF(AC545="","",IF(AC545&lt;0,0,IF(AC545&lt;18,1,IF(AC545&lt;36,2,3))))</f>
        <v>1</v>
      </c>
      <c r="AD546" s="124" t="n">
        <f aca="false">IF(AD545="","",IF(AD545&lt;0,0,IF(AD545&lt;18,1,IF(AD545&lt;36,2,3))))</f>
        <v>1</v>
      </c>
      <c r="AE546" s="124" t="n">
        <f aca="false">IF(AE545="","",IF(AE545&lt;0,0,IF(AE545&lt;18,1,IF(AE545&lt;36,2,3))))</f>
        <v>0</v>
      </c>
      <c r="AF546" s="124" t="n">
        <f aca="false">IF(AF545="","",IF(AF545&lt;0,0,IF(AF545&lt;18,1,IF(AF545&lt;36,2,3))))</f>
        <v>1</v>
      </c>
      <c r="AG546" s="124" t="n">
        <f aca="false">IF(AG545="","",IF(AG545&lt;0,0,IF(AG545&lt;18,1,IF(AG545&lt;36,2,3))))</f>
        <v>1</v>
      </c>
      <c r="AH546" s="124" t="n">
        <f aca="false">IF(AH545="","",IF(AH545&lt;0,0,IF(AH545&lt;18,1,IF(AH545&lt;36,2,3))))</f>
        <v>1</v>
      </c>
      <c r="AI546" s="124" t="n">
        <f aca="false">IF(AI545="","",IF(AI545&lt;0,0,IF(AI545&lt;18,1,IF(AI545&lt;36,2,3))))</f>
        <v>1</v>
      </c>
      <c r="AJ546" s="124" t="n">
        <f aca="false">IF(AJ545="","",IF(AJ545&lt;0,0,IF(AJ545&lt;18,1,IF(AJ545&lt;36,2,3))))</f>
        <v>1</v>
      </c>
      <c r="AK546" s="124" t="n">
        <f aca="false">IF(AK545="","",IF(AK545&lt;0,0,IF(AK545&lt;18,1,IF(AK545&lt;36,2,3))))</f>
        <v>1</v>
      </c>
      <c r="AL546" s="125"/>
      <c r="AM546" s="124"/>
      <c r="AN546" s="51"/>
      <c r="AO546" s="128" t="s">
        <v>34</v>
      </c>
    </row>
    <row r="547" customFormat="false" ht="17" hidden="false" customHeight="true" outlineLevel="0" collapsed="false">
      <c r="E547" s="97"/>
      <c r="F547" s="98"/>
      <c r="G547" s="98"/>
      <c r="H547" s="98"/>
      <c r="I547" s="98"/>
      <c r="J547" s="98"/>
      <c r="K547" s="98"/>
      <c r="L547" s="98"/>
      <c r="M547" s="129"/>
      <c r="N547" s="130" t="s">
        <v>35</v>
      </c>
      <c r="O547" s="92" t="s">
        <v>36</v>
      </c>
      <c r="P547" s="51"/>
      <c r="Q547" s="111" t="str">
        <f aca="false">IFERROR(IF((Q$4-Q544+2+Q546)&lt;0,0,IF(Q544="","",(Q$4-Q544+2+Q546))),"")</f>
        <v/>
      </c>
      <c r="R547" s="111" t="str">
        <f aca="false">IFERROR(IF((R$4-R544+2+R546)&lt;0,0,IF(R544="","",(R$4-R544+2+R546))),"")</f>
        <v/>
      </c>
      <c r="S547" s="111" t="str">
        <f aca="false">IFERROR(IF((S$4-S544+2+S546)&lt;0,0,IF(S544="","",(S$4-S544+2+S546))),"")</f>
        <v/>
      </c>
      <c r="T547" s="111" t="str">
        <f aca="false">IFERROR(IF((T$4-T544+2+T546)&lt;0,0,IF(T544="","",(T$4-T544+2+T546))),"")</f>
        <v/>
      </c>
      <c r="U547" s="111" t="str">
        <f aca="false">IFERROR(IF((U$4-U544+2+U546)&lt;0,0,IF(U544="","",(U$4-U544+2+U546))),"")</f>
        <v/>
      </c>
      <c r="V547" s="111" t="str">
        <f aca="false">IFERROR(IF((V$4-V544+2+V546)&lt;0,0,IF(V544="","",(V$4-V544+2+V546))),"")</f>
        <v/>
      </c>
      <c r="W547" s="111" t="str">
        <f aca="false">IFERROR(IF((W$4-W544+2+W546)&lt;0,0,IF(W544="","",(W$4-W544+2+W546))),"")</f>
        <v/>
      </c>
      <c r="X547" s="111" t="str">
        <f aca="false">IFERROR(IF((X$4-X544+2+X546)&lt;0,0,IF(X544="","",(X$4-X544+2+X546))),"")</f>
        <v/>
      </c>
      <c r="Y547" s="111" t="str">
        <f aca="false">IFERROR(IF((Y$4-Y544+2+Y546)&lt;0,0,IF(Y544="","",(Y$4-Y544+2+Y546))),"")</f>
        <v/>
      </c>
      <c r="Z547" s="124"/>
      <c r="AA547" s="18" t="n">
        <f aca="false">SUM(Q547:Y547)</f>
        <v>0</v>
      </c>
      <c r="AB547" s="124"/>
      <c r="AC547" s="111" t="str">
        <f aca="false">IFERROR(IF((AC$4-AC544+2+AC546)&lt;0,0,IF(AC544="","",(AC$4-AC544+2+AC546))),"")</f>
        <v/>
      </c>
      <c r="AD547" s="111" t="str">
        <f aca="false">IFERROR(IF((AD$4-AD544+2+AD546)&lt;0,0,IF(AD544="","",(AD$4-AD544+2+AD546))),"")</f>
        <v/>
      </c>
      <c r="AE547" s="111" t="str">
        <f aca="false">IFERROR(IF((AE$4-AE544+2+AE546)&lt;0,0,IF(AE544="","",(AE$4-AE544+2+AE546))),"")</f>
        <v/>
      </c>
      <c r="AF547" s="111" t="str">
        <f aca="false">IFERROR(IF((AF$4-AF544+2+AF546)&lt;0,0,IF(AF544="","",(AF$4-AF544+2+AF546))),"")</f>
        <v/>
      </c>
      <c r="AG547" s="111" t="str">
        <f aca="false">IFERROR(IF((AG$4-AG544+2+AG546)&lt;0,0,IF(AG544="","",(AG$4-AG544+2+AG546))),"")</f>
        <v/>
      </c>
      <c r="AH547" s="111" t="str">
        <f aca="false">IFERROR(IF((AH$4-AH544+2+AH546)&lt;0,0,IF(AH544="","",(AH$4-AH544+2+AH546))),"")</f>
        <v/>
      </c>
      <c r="AI547" s="111" t="str">
        <f aca="false">IFERROR(IF((AI$4-AI544+2+AI546)&lt;0,0,IF(AI544="","",(AI$4-AI544+2+AI546))),"")</f>
        <v/>
      </c>
      <c r="AJ547" s="111" t="str">
        <f aca="false">IFERROR(IF((AJ$4-AJ544+2+AJ546)&lt;0,0,IF(AJ544="","",(AJ$4-AJ544+2+AJ546))),"")</f>
        <v/>
      </c>
      <c r="AK547" s="111" t="n">
        <f aca="false">IFERROR(IF((AK$4-AK544+2+AK546)&lt;0,0,IF(AK544="","",(AK$4-AK544+2+AK546))),"")</f>
        <v>2</v>
      </c>
      <c r="AL547" s="125"/>
      <c r="AM547" s="18" t="n">
        <f aca="false">SUM(AC547:AK547)</f>
        <v>2</v>
      </c>
      <c r="AN547" s="51"/>
      <c r="AO547" s="131" t="n">
        <f aca="false">SUM(AA547,AM547)</f>
        <v>2</v>
      </c>
    </row>
    <row r="549" customFormat="false" ht="17" hidden="false" customHeight="true" outlineLevel="0" collapsed="false">
      <c r="D549" s="113" t="s">
        <v>26</v>
      </c>
      <c r="E549" s="85"/>
      <c r="F549" s="86"/>
      <c r="G549" s="87" t="s">
        <v>24</v>
      </c>
      <c r="H549" s="87" t="s">
        <v>9</v>
      </c>
      <c r="I549" s="87" t="s">
        <v>10</v>
      </c>
      <c r="J549" s="87" t="s">
        <v>11</v>
      </c>
      <c r="K549" s="87" t="s">
        <v>12</v>
      </c>
      <c r="L549" s="88" t="s">
        <v>13</v>
      </c>
      <c r="M549" s="88" t="s">
        <v>14</v>
      </c>
      <c r="N549" s="88" t="s">
        <v>27</v>
      </c>
      <c r="O549" s="88" t="s">
        <v>28</v>
      </c>
      <c r="P549" s="114"/>
      <c r="Q549" s="115" t="n">
        <v>1</v>
      </c>
      <c r="R549" s="115" t="n">
        <v>2</v>
      </c>
      <c r="S549" s="115" t="n">
        <v>3</v>
      </c>
      <c r="T549" s="115" t="n">
        <v>4</v>
      </c>
      <c r="U549" s="115" t="n">
        <v>5</v>
      </c>
      <c r="V549" s="115" t="n">
        <v>6</v>
      </c>
      <c r="W549" s="115" t="n">
        <v>7</v>
      </c>
      <c r="X549" s="115" t="n">
        <v>8</v>
      </c>
      <c r="Y549" s="115" t="n">
        <v>9</v>
      </c>
      <c r="Z549" s="114"/>
      <c r="AA549" s="115" t="s">
        <v>1</v>
      </c>
      <c r="AB549" s="114"/>
      <c r="AC549" s="115" t="n">
        <v>10</v>
      </c>
      <c r="AD549" s="115" t="n">
        <v>11</v>
      </c>
      <c r="AE549" s="115" t="n">
        <v>12</v>
      </c>
      <c r="AF549" s="115" t="n">
        <v>13</v>
      </c>
      <c r="AG549" s="115" t="n">
        <v>14</v>
      </c>
      <c r="AH549" s="115" t="n">
        <v>15</v>
      </c>
      <c r="AI549" s="115" t="n">
        <v>16</v>
      </c>
      <c r="AJ549" s="115" t="n">
        <v>17</v>
      </c>
      <c r="AK549" s="115" t="n">
        <v>18</v>
      </c>
      <c r="AL549" s="30"/>
      <c r="AM549" s="115" t="s">
        <v>2</v>
      </c>
      <c r="AN549" s="32"/>
      <c r="AO549" s="116" t="s">
        <v>29</v>
      </c>
    </row>
    <row r="550" customFormat="false" ht="17" hidden="false" customHeight="true" outlineLevel="0" collapsed="false">
      <c r="D550" s="147" t="s">
        <v>126</v>
      </c>
      <c r="E550" s="90"/>
      <c r="F550" s="91"/>
      <c r="G550" s="120"/>
      <c r="H550" s="92" t="s">
        <v>31</v>
      </c>
      <c r="I550" s="92" t="s">
        <v>18</v>
      </c>
      <c r="J550" s="92" t="n">
        <v>72</v>
      </c>
      <c r="K550" s="92" t="n">
        <v>140</v>
      </c>
      <c r="L550" s="120" t="n">
        <v>12</v>
      </c>
      <c r="M550" s="94" t="n">
        <f aca="false">IF(L550="","X",(IFERROR(ROUND((L550*K550/113)+J550-$AO$4,0),"X")))</f>
        <v>33</v>
      </c>
      <c r="N550" s="121" t="n">
        <v>1</v>
      </c>
      <c r="O550" s="95" t="n">
        <v>0</v>
      </c>
      <c r="P550" s="23"/>
      <c r="Q550" s="122"/>
      <c r="R550" s="122"/>
      <c r="S550" s="122"/>
      <c r="T550" s="122"/>
      <c r="U550" s="122"/>
      <c r="V550" s="122"/>
      <c r="W550" s="122"/>
      <c r="X550" s="122"/>
      <c r="Y550" s="122"/>
      <c r="Z550" s="15"/>
      <c r="AA550" s="18" t="n">
        <f aca="false">SUM(Q550:Y550)</f>
        <v>0</v>
      </c>
      <c r="AB550" s="15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5"/>
      <c r="AM550" s="18" t="n">
        <f aca="false">SUM(AC550:AK550)</f>
        <v>0</v>
      </c>
      <c r="AN550" s="23"/>
      <c r="AO550" s="123"/>
    </row>
    <row r="551" customFormat="false" ht="17" hidden="false" customHeight="true" outlineLevel="0" collapsed="false">
      <c r="E551" s="97"/>
      <c r="F551" s="98"/>
      <c r="G551" s="98"/>
      <c r="H551" s="98"/>
      <c r="I551" s="98"/>
      <c r="J551" s="98"/>
      <c r="K551" s="98"/>
      <c r="L551" s="98"/>
      <c r="M551" s="99" t="s">
        <v>19</v>
      </c>
      <c r="N551" s="99"/>
      <c r="O551" s="99"/>
      <c r="P551" s="51"/>
      <c r="Q551" s="124" t="n">
        <f aca="false">IFERROR($O550-Q$5,"")</f>
        <v>-15</v>
      </c>
      <c r="R551" s="124" t="n">
        <f aca="false">IFERROR($O550-R$5,"")</f>
        <v>-3</v>
      </c>
      <c r="S551" s="124" t="n">
        <f aca="false">IFERROR($O550-S$5,"")</f>
        <v>-17</v>
      </c>
      <c r="T551" s="124" t="n">
        <f aca="false">IFERROR($O550-T$5,"")</f>
        <v>-1</v>
      </c>
      <c r="U551" s="124" t="n">
        <f aca="false">IFERROR($O550-U$5,"")</f>
        <v>-13</v>
      </c>
      <c r="V551" s="124" t="n">
        <f aca="false">IFERROR($O550-V$5,"")</f>
        <v>-11</v>
      </c>
      <c r="W551" s="124" t="n">
        <f aca="false">IFERROR($O550-W$5,"")</f>
        <v>-7</v>
      </c>
      <c r="X551" s="124" t="n">
        <f aca="false">IFERROR($O550-X$5,"")</f>
        <v>-5</v>
      </c>
      <c r="Y551" s="124" t="n">
        <f aca="false">IFERROR($O550-Y$5,"")</f>
        <v>-9</v>
      </c>
      <c r="Z551" s="124"/>
      <c r="AA551" s="124"/>
      <c r="AB551" s="124"/>
      <c r="AC551" s="124" t="n">
        <f aca="false">IFERROR($O550-AC$5,"")</f>
        <v>-16</v>
      </c>
      <c r="AD551" s="124" t="n">
        <f aca="false">IFERROR($O550-AD$5,"")</f>
        <v>-4</v>
      </c>
      <c r="AE551" s="124" t="n">
        <f aca="false">IFERROR($O550-AE$5,"")</f>
        <v>-18</v>
      </c>
      <c r="AF551" s="124" t="n">
        <f aca="false">IFERROR($O550-AF$5,"")</f>
        <v>-2</v>
      </c>
      <c r="AG551" s="124" t="n">
        <f aca="false">IFERROR($O550-AG$5,"")</f>
        <v>-14</v>
      </c>
      <c r="AH551" s="124" t="n">
        <f aca="false">IFERROR($O550-AH$5,"")</f>
        <v>-12</v>
      </c>
      <c r="AI551" s="124" t="n">
        <f aca="false">IFERROR($O550-AI$5,"")</f>
        <v>-8</v>
      </c>
      <c r="AJ551" s="124" t="n">
        <f aca="false">IFERROR($O550-AJ$5,"")</f>
        <v>-6</v>
      </c>
      <c r="AK551" s="124" t="n">
        <f aca="false">IFERROR($O550-AK$5,"")</f>
        <v>-10</v>
      </c>
      <c r="AL551" s="125"/>
      <c r="AM551" s="124"/>
      <c r="AN551" s="51"/>
      <c r="AO551" s="51"/>
    </row>
    <row r="552" customFormat="false" ht="17" hidden="false" customHeight="true" outlineLevel="0" collapsed="false">
      <c r="E552" s="97"/>
      <c r="F552" s="98"/>
      <c r="G552" s="98"/>
      <c r="H552" s="98"/>
      <c r="I552" s="98"/>
      <c r="J552" s="98"/>
      <c r="K552" s="98"/>
      <c r="L552" s="98"/>
      <c r="M552" s="126" t="s">
        <v>32</v>
      </c>
      <c r="N552" s="126"/>
      <c r="O552" s="127" t="s">
        <v>33</v>
      </c>
      <c r="P552" s="51"/>
      <c r="Q552" s="124" t="n">
        <f aca="false">IF(Q551="","",IF(Q551&lt;0,0,IF(Q551&lt;18,1,IF(Q551&lt;36,2,3))))</f>
        <v>0</v>
      </c>
      <c r="R552" s="124" t="n">
        <f aca="false">IF(R551="","",IF(R551&lt;0,0,IF(R551&lt;18,1,IF(R551&lt;36,2,3))))</f>
        <v>0</v>
      </c>
      <c r="S552" s="124" t="n">
        <f aca="false">IF(S551="","",IF(S551&lt;0,0,IF(S551&lt;18,1,IF(S551&lt;36,2,3))))</f>
        <v>0</v>
      </c>
      <c r="T552" s="124" t="n">
        <f aca="false">IF(T551="","",IF(T551&lt;0,0,IF(T551&lt;18,1,IF(T551&lt;36,2,3))))</f>
        <v>0</v>
      </c>
      <c r="U552" s="124" t="n">
        <f aca="false">IF(U551="","",IF(U551&lt;0,0,IF(U551&lt;18,1,IF(U551&lt;36,2,3))))</f>
        <v>0</v>
      </c>
      <c r="V552" s="124" t="n">
        <f aca="false">IF(V551="","",IF(V551&lt;0,0,IF(V551&lt;18,1,IF(V551&lt;36,2,3))))</f>
        <v>0</v>
      </c>
      <c r="W552" s="124" t="n">
        <f aca="false">IF(W551="","",IF(W551&lt;0,0,IF(W551&lt;18,1,IF(W551&lt;36,2,3))))</f>
        <v>0</v>
      </c>
      <c r="X552" s="124" t="n">
        <f aca="false">IF(X551="","",IF(X551&lt;0,0,IF(X551&lt;18,1,IF(X551&lt;36,2,3))))</f>
        <v>0</v>
      </c>
      <c r="Y552" s="124" t="n">
        <f aca="false">IF(Y551="","",IF(Y551&lt;0,0,IF(Y551&lt;18,1,IF(Y551&lt;36,2,3))))</f>
        <v>0</v>
      </c>
      <c r="Z552" s="124"/>
      <c r="AA552" s="124"/>
      <c r="AB552" s="124"/>
      <c r="AC552" s="124" t="n">
        <f aca="false">IF(AC551="","",IF(AC551&lt;0,0,IF(AC551&lt;18,1,IF(AC551&lt;36,2,3))))</f>
        <v>0</v>
      </c>
      <c r="AD552" s="124" t="n">
        <f aca="false">IF(AD551="","",IF(AD551&lt;0,0,IF(AD551&lt;18,1,IF(AD551&lt;36,2,3))))</f>
        <v>0</v>
      </c>
      <c r="AE552" s="124" t="n">
        <f aca="false">IF(AE551="","",IF(AE551&lt;0,0,IF(AE551&lt;18,1,IF(AE551&lt;36,2,3))))</f>
        <v>0</v>
      </c>
      <c r="AF552" s="124" t="n">
        <f aca="false">IF(AF551="","",IF(AF551&lt;0,0,IF(AF551&lt;18,1,IF(AF551&lt;36,2,3))))</f>
        <v>0</v>
      </c>
      <c r="AG552" s="124" t="n">
        <f aca="false">IF(AG551="","",IF(AG551&lt;0,0,IF(AG551&lt;18,1,IF(AG551&lt;36,2,3))))</f>
        <v>0</v>
      </c>
      <c r="AH552" s="124" t="n">
        <f aca="false">IF(AH551="","",IF(AH551&lt;0,0,IF(AH551&lt;18,1,IF(AH551&lt;36,2,3))))</f>
        <v>0</v>
      </c>
      <c r="AI552" s="124" t="n">
        <f aca="false">IF(AI551="","",IF(AI551&lt;0,0,IF(AI551&lt;18,1,IF(AI551&lt;36,2,3))))</f>
        <v>0</v>
      </c>
      <c r="AJ552" s="124" t="n">
        <f aca="false">IF(AJ551="","",IF(AJ551&lt;0,0,IF(AJ551&lt;18,1,IF(AJ551&lt;36,2,3))))</f>
        <v>0</v>
      </c>
      <c r="AK552" s="124" t="n">
        <f aca="false">IF(AK551="","",IF(AK551&lt;0,0,IF(AK551&lt;18,1,IF(AK551&lt;36,2,3))))</f>
        <v>0</v>
      </c>
      <c r="AL552" s="125"/>
      <c r="AM552" s="124"/>
      <c r="AN552" s="51"/>
      <c r="AO552" s="128" t="s">
        <v>34</v>
      </c>
    </row>
    <row r="553" customFormat="false" ht="17" hidden="false" customHeight="true" outlineLevel="0" collapsed="false">
      <c r="E553" s="97"/>
      <c r="F553" s="98"/>
      <c r="G553" s="98"/>
      <c r="H553" s="98"/>
      <c r="I553" s="98"/>
      <c r="J553" s="98"/>
      <c r="K553" s="98"/>
      <c r="L553" s="98"/>
      <c r="M553" s="129"/>
      <c r="N553" s="130" t="s">
        <v>35</v>
      </c>
      <c r="O553" s="92" t="s">
        <v>36</v>
      </c>
      <c r="P553" s="51"/>
      <c r="Q553" s="111" t="str">
        <f aca="false">IFERROR(IF((Q$4-Q550+2+Q552)&lt;0,0,IF(Q550="","",(Q$4-Q550+2+Q552))),"")</f>
        <v/>
      </c>
      <c r="R553" s="111" t="str">
        <f aca="false">IFERROR(IF((R$4-R550+2+R552)&lt;0,0,IF(R550="","",(R$4-R550+2+R552))),"")</f>
        <v/>
      </c>
      <c r="S553" s="111" t="str">
        <f aca="false">IFERROR(IF((S$4-S550+2+S552)&lt;0,0,IF(S550="","",(S$4-S550+2+S552))),"")</f>
        <v/>
      </c>
      <c r="T553" s="111" t="str">
        <f aca="false">IFERROR(IF((T$4-T550+2+T552)&lt;0,0,IF(T550="","",(T$4-T550+2+T552))),"")</f>
        <v/>
      </c>
      <c r="U553" s="111" t="str">
        <f aca="false">IFERROR(IF((U$4-U550+2+U552)&lt;0,0,IF(U550="","",(U$4-U550+2+U552))),"")</f>
        <v/>
      </c>
      <c r="V553" s="111" t="str">
        <f aca="false">IFERROR(IF((V$4-V550+2+V552)&lt;0,0,IF(V550="","",(V$4-V550+2+V552))),"")</f>
        <v/>
      </c>
      <c r="W553" s="111" t="str">
        <f aca="false">IFERROR(IF((W$4-W550+2+W552)&lt;0,0,IF(W550="","",(W$4-W550+2+W552))),"")</f>
        <v/>
      </c>
      <c r="X553" s="111" t="str">
        <f aca="false">IFERROR(IF((X$4-X550+2+X552)&lt;0,0,IF(X550="","",(X$4-X550+2+X552))),"")</f>
        <v/>
      </c>
      <c r="Y553" s="111" t="str">
        <f aca="false">IFERROR(IF((Y$4-Y550+2+Y552)&lt;0,0,IF(Y550="","",(Y$4-Y550+2+Y552))),"")</f>
        <v/>
      </c>
      <c r="Z553" s="124"/>
      <c r="AA553" s="18" t="n">
        <f aca="false">SUM(Q553:Y553)</f>
        <v>0</v>
      </c>
      <c r="AB553" s="124"/>
      <c r="AC553" s="111" t="str">
        <f aca="false">IFERROR(IF((AC$4-AC550+2+AC552)&lt;0,0,IF(AC550="","",(AC$4-AC550+2+AC552))),"")</f>
        <v/>
      </c>
      <c r="AD553" s="111" t="str">
        <f aca="false">IFERROR(IF((AD$4-AD550+2+AD552)&lt;0,0,IF(AD550="","",(AD$4-AD550+2+AD552))),"")</f>
        <v/>
      </c>
      <c r="AE553" s="111" t="str">
        <f aca="false">IFERROR(IF((AE$4-AE550+2+AE552)&lt;0,0,IF(AE550="","",(AE$4-AE550+2+AE552))),"")</f>
        <v/>
      </c>
      <c r="AF553" s="111" t="str">
        <f aca="false">IFERROR(IF((AF$4-AF550+2+AF552)&lt;0,0,IF(AF550="","",(AF$4-AF550+2+AF552))),"")</f>
        <v/>
      </c>
      <c r="AG553" s="111" t="str">
        <f aca="false">IFERROR(IF((AG$4-AG550+2+AG552)&lt;0,0,IF(AG550="","",(AG$4-AG550+2+AG552))),"")</f>
        <v/>
      </c>
      <c r="AH553" s="111" t="str">
        <f aca="false">IFERROR(IF((AH$4-AH550+2+AH552)&lt;0,0,IF(AH550="","",(AH$4-AH550+2+AH552))),"")</f>
        <v/>
      </c>
      <c r="AI553" s="111" t="str">
        <f aca="false">IFERROR(IF((AI$4-AI550+2+AI552)&lt;0,0,IF(AI550="","",(AI$4-AI550+2+AI552))),"")</f>
        <v/>
      </c>
      <c r="AJ553" s="111" t="str">
        <f aca="false">IFERROR(IF((AJ$4-AJ550+2+AJ552)&lt;0,0,IF(AJ550="","",(AJ$4-AJ550+2+AJ552))),"")</f>
        <v/>
      </c>
      <c r="AK553" s="111" t="str">
        <f aca="false">IFERROR(IF((AK$4-AK550+2+AK552)&lt;0,0,IF(AK550="","",(AK$4-AK550+2+AK552))),"")</f>
        <v/>
      </c>
      <c r="AL553" s="125"/>
      <c r="AM553" s="18" t="n">
        <f aca="false">SUM(AC553:AK553)</f>
        <v>0</v>
      </c>
      <c r="AN553" s="51"/>
      <c r="AO553" s="131" t="n">
        <f aca="false">SUM(AA553,AM553)</f>
        <v>0</v>
      </c>
    </row>
    <row r="555" customFormat="false" ht="17" hidden="false" customHeight="true" outlineLevel="0" collapsed="false">
      <c r="D555" s="113" t="s">
        <v>26</v>
      </c>
      <c r="E555" s="85"/>
      <c r="F555" s="86"/>
      <c r="G555" s="87" t="s">
        <v>24</v>
      </c>
      <c r="H555" s="87" t="s">
        <v>9</v>
      </c>
      <c r="I555" s="87" t="s">
        <v>10</v>
      </c>
      <c r="J555" s="87" t="s">
        <v>11</v>
      </c>
      <c r="K555" s="87" t="s">
        <v>12</v>
      </c>
      <c r="L555" s="88" t="s">
        <v>13</v>
      </c>
      <c r="M555" s="88" t="s">
        <v>14</v>
      </c>
      <c r="N555" s="88" t="s">
        <v>27</v>
      </c>
      <c r="O555" s="88" t="s">
        <v>28</v>
      </c>
      <c r="P555" s="114"/>
      <c r="Q555" s="115" t="n">
        <v>1</v>
      </c>
      <c r="R555" s="115" t="n">
        <v>2</v>
      </c>
      <c r="S555" s="115" t="n">
        <v>3</v>
      </c>
      <c r="T555" s="115" t="n">
        <v>4</v>
      </c>
      <c r="U555" s="115" t="n">
        <v>5</v>
      </c>
      <c r="V555" s="115" t="n">
        <v>6</v>
      </c>
      <c r="W555" s="115" t="n">
        <v>7</v>
      </c>
      <c r="X555" s="115" t="n">
        <v>8</v>
      </c>
      <c r="Y555" s="115" t="n">
        <v>9</v>
      </c>
      <c r="Z555" s="114"/>
      <c r="AA555" s="115" t="s">
        <v>1</v>
      </c>
      <c r="AB555" s="114"/>
      <c r="AC555" s="115" t="n">
        <v>10</v>
      </c>
      <c r="AD555" s="115" t="n">
        <v>11</v>
      </c>
      <c r="AE555" s="115" t="n">
        <v>12</v>
      </c>
      <c r="AF555" s="115" t="n">
        <v>13</v>
      </c>
      <c r="AG555" s="115" t="n">
        <v>14</v>
      </c>
      <c r="AH555" s="115" t="n">
        <v>15</v>
      </c>
      <c r="AI555" s="115" t="n">
        <v>16</v>
      </c>
      <c r="AJ555" s="115" t="n">
        <v>17</v>
      </c>
      <c r="AK555" s="115" t="n">
        <v>18</v>
      </c>
      <c r="AL555" s="30"/>
      <c r="AM555" s="115" t="s">
        <v>2</v>
      </c>
      <c r="AN555" s="32"/>
      <c r="AO555" s="116" t="s">
        <v>29</v>
      </c>
    </row>
    <row r="556" customFormat="false" ht="17" hidden="false" customHeight="true" outlineLevel="0" collapsed="false">
      <c r="D556" s="147" t="s">
        <v>126</v>
      </c>
      <c r="E556" s="90"/>
      <c r="F556" s="91"/>
      <c r="G556" s="120"/>
      <c r="H556" s="92" t="s">
        <v>31</v>
      </c>
      <c r="I556" s="92" t="s">
        <v>18</v>
      </c>
      <c r="J556" s="92" t="n">
        <v>72</v>
      </c>
      <c r="K556" s="92" t="n">
        <v>140</v>
      </c>
      <c r="L556" s="120" t="n">
        <v>12</v>
      </c>
      <c r="M556" s="94" t="n">
        <f aca="false">IF(L556="","X",(IFERROR(ROUND((L556*K556/113)+J556-$AO$4,0),"X")))</f>
        <v>33</v>
      </c>
      <c r="N556" s="121" t="n">
        <v>1</v>
      </c>
      <c r="O556" s="95" t="n">
        <v>0</v>
      </c>
      <c r="P556" s="23"/>
      <c r="Q556" s="122"/>
      <c r="R556" s="122"/>
      <c r="S556" s="122"/>
      <c r="T556" s="122"/>
      <c r="U556" s="122"/>
      <c r="V556" s="122"/>
      <c r="W556" s="122"/>
      <c r="X556" s="122"/>
      <c r="Y556" s="122"/>
      <c r="Z556" s="15"/>
      <c r="AA556" s="18" t="n">
        <f aca="false">SUM(Q556:Y556)</f>
        <v>0</v>
      </c>
      <c r="AB556" s="15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5"/>
      <c r="AM556" s="18" t="n">
        <f aca="false">SUM(AC556:AK556)</f>
        <v>0</v>
      </c>
      <c r="AN556" s="23"/>
      <c r="AO556" s="123"/>
    </row>
    <row r="557" customFormat="false" ht="17" hidden="false" customHeight="true" outlineLevel="0" collapsed="false">
      <c r="E557" s="97"/>
      <c r="F557" s="98"/>
      <c r="G557" s="98"/>
      <c r="H557" s="98"/>
      <c r="I557" s="98"/>
      <c r="J557" s="98"/>
      <c r="K557" s="98"/>
      <c r="L557" s="98"/>
      <c r="M557" s="99" t="s">
        <v>19</v>
      </c>
      <c r="N557" s="99"/>
      <c r="O557" s="134"/>
      <c r="P557" s="51"/>
      <c r="Q557" s="124" t="n">
        <f aca="false">IFERROR($O556-Q$5,"")</f>
        <v>-15</v>
      </c>
      <c r="R557" s="124" t="n">
        <f aca="false">IFERROR($O556-R$5,"")</f>
        <v>-3</v>
      </c>
      <c r="S557" s="124" t="n">
        <f aca="false">IFERROR($O556-S$5,"")</f>
        <v>-17</v>
      </c>
      <c r="T557" s="124" t="n">
        <f aca="false">IFERROR($O556-T$5,"")</f>
        <v>-1</v>
      </c>
      <c r="U557" s="124" t="n">
        <f aca="false">IFERROR($O556-U$5,"")</f>
        <v>-13</v>
      </c>
      <c r="V557" s="124" t="n">
        <f aca="false">IFERROR($O556-V$5,"")</f>
        <v>-11</v>
      </c>
      <c r="W557" s="124" t="n">
        <f aca="false">IFERROR($O556-W$5,"")</f>
        <v>-7</v>
      </c>
      <c r="X557" s="124" t="n">
        <f aca="false">IFERROR($O556-X$5,"")</f>
        <v>-5</v>
      </c>
      <c r="Y557" s="124" t="n">
        <f aca="false">IFERROR($O556-Y$5,"")</f>
        <v>-9</v>
      </c>
      <c r="Z557" s="124"/>
      <c r="AA557" s="124"/>
      <c r="AB557" s="124"/>
      <c r="AC557" s="124" t="n">
        <f aca="false">IFERROR($O556-AC$5,"")</f>
        <v>-16</v>
      </c>
      <c r="AD557" s="124" t="n">
        <f aca="false">IFERROR($O556-AD$5,"")</f>
        <v>-4</v>
      </c>
      <c r="AE557" s="124" t="n">
        <f aca="false">IFERROR($O556-AE$5,"")</f>
        <v>-18</v>
      </c>
      <c r="AF557" s="124" t="n">
        <f aca="false">IFERROR($O556-AF$5,"")</f>
        <v>-2</v>
      </c>
      <c r="AG557" s="124" t="n">
        <f aca="false">IFERROR($O556-AG$5,"")</f>
        <v>-14</v>
      </c>
      <c r="AH557" s="124" t="n">
        <f aca="false">IFERROR($O556-AH$5,"")</f>
        <v>-12</v>
      </c>
      <c r="AI557" s="124" t="n">
        <f aca="false">IFERROR($O556-AI$5,"")</f>
        <v>-8</v>
      </c>
      <c r="AJ557" s="124" t="n">
        <f aca="false">IFERROR($O556-AJ$5,"")</f>
        <v>-6</v>
      </c>
      <c r="AK557" s="124" t="n">
        <f aca="false">IFERROR($O556-AK$5,"")</f>
        <v>-10</v>
      </c>
      <c r="AL557" s="125"/>
      <c r="AM557" s="124"/>
      <c r="AN557" s="51"/>
      <c r="AO557" s="51"/>
    </row>
    <row r="558" customFormat="false" ht="17" hidden="false" customHeight="true" outlineLevel="0" collapsed="false">
      <c r="E558" s="97"/>
      <c r="F558" s="98"/>
      <c r="G558" s="98"/>
      <c r="H558" s="98"/>
      <c r="I558" s="98"/>
      <c r="J558" s="98"/>
      <c r="K558" s="98"/>
      <c r="L558" s="98"/>
      <c r="M558" s="126" t="s">
        <v>32</v>
      </c>
      <c r="N558" s="126"/>
      <c r="O558" s="127" t="s">
        <v>33</v>
      </c>
      <c r="P558" s="51"/>
      <c r="Q558" s="124" t="n">
        <f aca="false">IF(Q557="","",IF(Q557&lt;0,0,IF(Q557&lt;18,1,IF(Q557&lt;36,2,3))))</f>
        <v>0</v>
      </c>
      <c r="R558" s="124" t="n">
        <f aca="false">IF(R557="","",IF(R557&lt;0,0,IF(R557&lt;18,1,IF(R557&lt;36,2,3))))</f>
        <v>0</v>
      </c>
      <c r="S558" s="124" t="n">
        <f aca="false">IF(S557="","",IF(S557&lt;0,0,IF(S557&lt;18,1,IF(S557&lt;36,2,3))))</f>
        <v>0</v>
      </c>
      <c r="T558" s="124" t="n">
        <f aca="false">IF(T557="","",IF(T557&lt;0,0,IF(T557&lt;18,1,IF(T557&lt;36,2,3))))</f>
        <v>0</v>
      </c>
      <c r="U558" s="124" t="n">
        <f aca="false">IF(U557="","",IF(U557&lt;0,0,IF(U557&lt;18,1,IF(U557&lt;36,2,3))))</f>
        <v>0</v>
      </c>
      <c r="V558" s="124" t="n">
        <f aca="false">IF(V557="","",IF(V557&lt;0,0,IF(V557&lt;18,1,IF(V557&lt;36,2,3))))</f>
        <v>0</v>
      </c>
      <c r="W558" s="124" t="n">
        <f aca="false">IF(W557="","",IF(W557&lt;0,0,IF(W557&lt;18,1,IF(W557&lt;36,2,3))))</f>
        <v>0</v>
      </c>
      <c r="X558" s="124" t="n">
        <f aca="false">IF(X557="","",IF(X557&lt;0,0,IF(X557&lt;18,1,IF(X557&lt;36,2,3))))</f>
        <v>0</v>
      </c>
      <c r="Y558" s="124" t="n">
        <f aca="false">IF(Y557="","",IF(Y557&lt;0,0,IF(Y557&lt;18,1,IF(Y557&lt;36,2,3))))</f>
        <v>0</v>
      </c>
      <c r="Z558" s="124"/>
      <c r="AA558" s="124"/>
      <c r="AB558" s="124"/>
      <c r="AC558" s="124" t="n">
        <f aca="false">IF(AC557="","",IF(AC557&lt;0,0,IF(AC557&lt;18,1,IF(AC557&lt;36,2,3))))</f>
        <v>0</v>
      </c>
      <c r="AD558" s="124" t="n">
        <f aca="false">IF(AD557="","",IF(AD557&lt;0,0,IF(AD557&lt;18,1,IF(AD557&lt;36,2,3))))</f>
        <v>0</v>
      </c>
      <c r="AE558" s="124" t="n">
        <f aca="false">IF(AE557="","",IF(AE557&lt;0,0,IF(AE557&lt;18,1,IF(AE557&lt;36,2,3))))</f>
        <v>0</v>
      </c>
      <c r="AF558" s="124" t="n">
        <f aca="false">IF(AF557="","",IF(AF557&lt;0,0,IF(AF557&lt;18,1,IF(AF557&lt;36,2,3))))</f>
        <v>0</v>
      </c>
      <c r="AG558" s="124" t="n">
        <f aca="false">IF(AG557="","",IF(AG557&lt;0,0,IF(AG557&lt;18,1,IF(AG557&lt;36,2,3))))</f>
        <v>0</v>
      </c>
      <c r="AH558" s="124" t="n">
        <f aca="false">IF(AH557="","",IF(AH557&lt;0,0,IF(AH557&lt;18,1,IF(AH557&lt;36,2,3))))</f>
        <v>0</v>
      </c>
      <c r="AI558" s="124" t="n">
        <f aca="false">IF(AI557="","",IF(AI557&lt;0,0,IF(AI557&lt;18,1,IF(AI557&lt;36,2,3))))</f>
        <v>0</v>
      </c>
      <c r="AJ558" s="124" t="n">
        <f aca="false">IF(AJ557="","",IF(AJ557&lt;0,0,IF(AJ557&lt;18,1,IF(AJ557&lt;36,2,3))))</f>
        <v>0</v>
      </c>
      <c r="AK558" s="124" t="n">
        <f aca="false">IF(AK557="","",IF(AK557&lt;0,0,IF(AK557&lt;18,1,IF(AK557&lt;36,2,3))))</f>
        <v>0</v>
      </c>
      <c r="AL558" s="125"/>
      <c r="AM558" s="124"/>
      <c r="AN558" s="51"/>
      <c r="AO558" s="128" t="s">
        <v>34</v>
      </c>
    </row>
    <row r="559" customFormat="false" ht="17" hidden="false" customHeight="true" outlineLevel="0" collapsed="false">
      <c r="E559" s="97"/>
      <c r="F559" s="98"/>
      <c r="G559" s="98"/>
      <c r="H559" s="98"/>
      <c r="I559" s="98"/>
      <c r="J559" s="98"/>
      <c r="K559" s="98"/>
      <c r="L559" s="98"/>
      <c r="M559" s="129"/>
      <c r="N559" s="130" t="s">
        <v>35</v>
      </c>
      <c r="O559" s="92" t="s">
        <v>36</v>
      </c>
      <c r="P559" s="51"/>
      <c r="Q559" s="111" t="str">
        <f aca="false">IFERROR(IF((Q$4-Q556+2+Q558)&lt;0,0,IF(Q556="","",(Q$4-Q556+2+Q558))),"")</f>
        <v/>
      </c>
      <c r="R559" s="111" t="str">
        <f aca="false">IFERROR(IF((R$4-R556+2+R558)&lt;0,0,IF(R556="","",(R$4-R556+2+R558))),"")</f>
        <v/>
      </c>
      <c r="S559" s="111" t="str">
        <f aca="false">IFERROR(IF((S$4-S556+2+S558)&lt;0,0,IF(S556="","",(S$4-S556+2+S558))),"")</f>
        <v/>
      </c>
      <c r="T559" s="111" t="str">
        <f aca="false">IFERROR(IF((T$4-T556+2+T558)&lt;0,0,IF(T556="","",(T$4-T556+2+T558))),"")</f>
        <v/>
      </c>
      <c r="U559" s="111" t="str">
        <f aca="false">IFERROR(IF((U$4-U556+2+U558)&lt;0,0,IF(U556="","",(U$4-U556+2+U558))),"")</f>
        <v/>
      </c>
      <c r="V559" s="111" t="str">
        <f aca="false">IFERROR(IF((V$4-V556+2+V558)&lt;0,0,IF(V556="","",(V$4-V556+2+V558))),"")</f>
        <v/>
      </c>
      <c r="W559" s="111" t="str">
        <f aca="false">IFERROR(IF((W$4-W556+2+W558)&lt;0,0,IF(W556="","",(W$4-W556+2+W558))),"")</f>
        <v/>
      </c>
      <c r="X559" s="111" t="str">
        <f aca="false">IFERROR(IF((X$4-X556+2+X558)&lt;0,0,IF(X556="","",(X$4-X556+2+X558))),"")</f>
        <v/>
      </c>
      <c r="Y559" s="111" t="str">
        <f aca="false">IFERROR(IF((Y$4-Y556+2+Y558)&lt;0,0,IF(Y556="","",(Y$4-Y556+2+Y558))),"")</f>
        <v/>
      </c>
      <c r="Z559" s="124"/>
      <c r="AA559" s="18" t="n">
        <f aca="false">SUM(Q559:Y559)</f>
        <v>0</v>
      </c>
      <c r="AB559" s="124"/>
      <c r="AC559" s="111" t="str">
        <f aca="false">IFERROR(IF((AC$4-AC556+2+AC558)&lt;0,0,IF(AC556="","",(AC$4-AC556+2+AC558))),"")</f>
        <v/>
      </c>
      <c r="AD559" s="111" t="str">
        <f aca="false">IFERROR(IF((AD$4-AD556+2+AD558)&lt;0,0,IF(AD556="","",(AD$4-AD556+2+AD558))),"")</f>
        <v/>
      </c>
      <c r="AE559" s="111" t="str">
        <f aca="false">IFERROR(IF((AE$4-AE556+2+AE558)&lt;0,0,IF(AE556="","",(AE$4-AE556+2+AE558))),"")</f>
        <v/>
      </c>
      <c r="AF559" s="111" t="str">
        <f aca="false">IFERROR(IF((AF$4-AF556+2+AF558)&lt;0,0,IF(AF556="","",(AF$4-AF556+2+AF558))),"")</f>
        <v/>
      </c>
      <c r="AG559" s="111" t="str">
        <f aca="false">IFERROR(IF((AG$4-AG556+2+AG558)&lt;0,0,IF(AG556="","",(AG$4-AG556+2+AG558))),"")</f>
        <v/>
      </c>
      <c r="AH559" s="111" t="str">
        <f aca="false">IFERROR(IF((AH$4-AH556+2+AH558)&lt;0,0,IF(AH556="","",(AH$4-AH556+2+AH558))),"")</f>
        <v/>
      </c>
      <c r="AI559" s="111" t="str">
        <f aca="false">IFERROR(IF((AI$4-AI556+2+AI558)&lt;0,0,IF(AI556="","",(AI$4-AI556+2+AI558))),"")</f>
        <v/>
      </c>
      <c r="AJ559" s="111" t="str">
        <f aca="false">IFERROR(IF((AJ$4-AJ556+2+AJ558)&lt;0,0,IF(AJ556="","",(AJ$4-AJ556+2+AJ558))),"")</f>
        <v/>
      </c>
      <c r="AK559" s="111" t="str">
        <f aca="false">IFERROR(IF((AK$4-AK556+2+AK558)&lt;0,0,IF(AK556="","",(AK$4-AK556+2+AK558))),"")</f>
        <v/>
      </c>
      <c r="AL559" s="125"/>
      <c r="AM559" s="18" t="n">
        <f aca="false">SUM(AC559:AK559)</f>
        <v>0</v>
      </c>
      <c r="AN559" s="51"/>
      <c r="AO559" s="131" t="n">
        <f aca="false">SUM(AA559,AM559)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K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9921875" defaultRowHeight="13.8" zeroHeight="false" outlineLevelRow="0" outlineLevelCol="0"/>
  <cols>
    <col collapsed="false" customWidth="true" hidden="false" outlineLevel="0" max="1" min="1" style="1" width="2.38"/>
    <col collapsed="false" customWidth="true" hidden="false" outlineLevel="0" max="2" min="2" style="1" width="5.75"/>
    <col collapsed="false" customWidth="true" hidden="false" outlineLevel="0" max="3" min="3" style="1" width="26.39"/>
    <col collapsed="false" customWidth="true" hidden="false" outlineLevel="0" max="4" min="4" style="1" width="4.5"/>
    <col collapsed="false" customWidth="true" hidden="false" outlineLevel="0" max="6" min="5" style="1" width="6.38"/>
    <col collapsed="false" customWidth="true" hidden="false" outlineLevel="0" max="7" min="7" style="1" width="8.5"/>
    <col collapsed="false" customWidth="true" hidden="false" outlineLevel="0" max="8" min="8" style="1" width="5.87"/>
    <col collapsed="false" customWidth="true" hidden="false" outlineLevel="0" max="9" min="9" style="1" width="7.13"/>
    <col collapsed="false" customWidth="true" hidden="false" outlineLevel="0" max="10" min="10" style="1" width="1"/>
    <col collapsed="false" customWidth="true" hidden="false" outlineLevel="0" max="19" min="11" style="1" width="5"/>
    <col collapsed="false" customWidth="true" hidden="false" outlineLevel="0" max="20" min="20" style="1" width="1"/>
    <col collapsed="false" customWidth="true" hidden="false" outlineLevel="0" max="21" min="21" style="1" width="5"/>
    <col collapsed="false" customWidth="true" hidden="false" outlineLevel="0" max="22" min="22" style="1" width="1"/>
    <col collapsed="false" customWidth="true" hidden="false" outlineLevel="0" max="31" min="23" style="1" width="5"/>
    <col collapsed="false" customWidth="true" hidden="false" outlineLevel="0" max="32" min="32" style="1" width="1"/>
    <col collapsed="false" customWidth="true" hidden="false" outlineLevel="0" max="33" min="33" style="1" width="5"/>
    <col collapsed="false" customWidth="true" hidden="false" outlineLevel="0" max="34" min="34" style="1" width="1"/>
    <col collapsed="false" customWidth="true" hidden="false" outlineLevel="0" max="35" min="35" style="1" width="6.25"/>
    <col collapsed="false" customWidth="true" hidden="false" outlineLevel="0" max="36" min="36" style="1" width="1"/>
    <col collapsed="false" customWidth="false" hidden="false" outlineLevel="0" max="1024" min="37" style="1" width="9"/>
  </cols>
  <sheetData>
    <row r="1" customFormat="false" ht="13.8" hidden="false" customHeight="false" outlineLevel="0" collapsed="false">
      <c r="E1" s="3"/>
      <c r="F1" s="4"/>
    </row>
    <row r="2" customFormat="false" ht="13.8" hidden="false" customHeight="false" outlineLevel="0" collapsed="false">
      <c r="E2" s="4"/>
      <c r="F2" s="4"/>
    </row>
    <row r="3" customFormat="false" ht="14.25" hidden="false" customHeight="true" outlineLevel="0" collapsed="false">
      <c r="C3" s="24" t="s">
        <v>127</v>
      </c>
      <c r="E3" s="4"/>
      <c r="F3" s="4"/>
      <c r="I3" s="6" t="s">
        <v>0</v>
      </c>
      <c r="J3" s="7"/>
      <c r="K3" s="8" t="n">
        <v>1</v>
      </c>
      <c r="L3" s="8" t="n">
        <v>2</v>
      </c>
      <c r="M3" s="8" t="n">
        <v>3</v>
      </c>
      <c r="N3" s="8" t="n">
        <v>4</v>
      </c>
      <c r="O3" s="8" t="n">
        <v>5</v>
      </c>
      <c r="P3" s="8" t="n">
        <v>6</v>
      </c>
      <c r="Q3" s="8" t="n">
        <v>7</v>
      </c>
      <c r="R3" s="8" t="n">
        <v>8</v>
      </c>
      <c r="S3" s="8" t="n">
        <v>9</v>
      </c>
      <c r="T3" s="9"/>
      <c r="U3" s="8" t="s">
        <v>1</v>
      </c>
      <c r="V3" s="9"/>
      <c r="W3" s="8" t="n">
        <v>10</v>
      </c>
      <c r="X3" s="8" t="n">
        <v>11</v>
      </c>
      <c r="Y3" s="8" t="n">
        <v>12</v>
      </c>
      <c r="Z3" s="8" t="n">
        <v>13</v>
      </c>
      <c r="AA3" s="8" t="n">
        <v>14</v>
      </c>
      <c r="AB3" s="8" t="n">
        <v>15</v>
      </c>
      <c r="AC3" s="8" t="n">
        <v>16</v>
      </c>
      <c r="AD3" s="8" t="n">
        <v>17</v>
      </c>
      <c r="AE3" s="8" t="n">
        <v>18</v>
      </c>
      <c r="AF3" s="9"/>
      <c r="AG3" s="8" t="s">
        <v>2</v>
      </c>
      <c r="AH3" s="9"/>
      <c r="AI3" s="10" t="s">
        <v>3</v>
      </c>
      <c r="AJ3" s="11"/>
    </row>
    <row r="4" customFormat="false" ht="13.8" hidden="false" customHeight="false" outlineLevel="0" collapsed="false">
      <c r="C4" s="148"/>
      <c r="E4" s="4"/>
      <c r="F4" s="4"/>
      <c r="I4" s="12" t="s">
        <v>4</v>
      </c>
      <c r="J4" s="7"/>
      <c r="K4" s="13" t="n">
        <v>4</v>
      </c>
      <c r="L4" s="13" t="n">
        <v>4</v>
      </c>
      <c r="M4" s="13" t="n">
        <v>3</v>
      </c>
      <c r="N4" s="13" t="n">
        <v>5</v>
      </c>
      <c r="O4" s="13" t="n">
        <v>4</v>
      </c>
      <c r="P4" s="13" t="n">
        <v>4</v>
      </c>
      <c r="Q4" s="13" t="n">
        <v>5</v>
      </c>
      <c r="R4" s="13" t="n">
        <v>3</v>
      </c>
      <c r="S4" s="13" t="n">
        <v>5</v>
      </c>
      <c r="T4" s="14"/>
      <c r="U4" s="13" t="n">
        <f aca="false">SUM(K4:S4)</f>
        <v>37</v>
      </c>
      <c r="V4" s="15"/>
      <c r="W4" s="16" t="n">
        <v>4</v>
      </c>
      <c r="X4" s="16" t="n">
        <v>3</v>
      </c>
      <c r="Y4" s="16" t="n">
        <v>4</v>
      </c>
      <c r="Z4" s="16" t="n">
        <v>4</v>
      </c>
      <c r="AA4" s="16" t="n">
        <v>4</v>
      </c>
      <c r="AB4" s="16" t="n">
        <v>4</v>
      </c>
      <c r="AC4" s="16" t="n">
        <v>3</v>
      </c>
      <c r="AD4" s="16" t="n">
        <v>4</v>
      </c>
      <c r="AE4" s="16" t="n">
        <v>5</v>
      </c>
      <c r="AF4" s="17"/>
      <c r="AG4" s="18" t="n">
        <f aca="false">SUM(W4:AE4)</f>
        <v>35</v>
      </c>
      <c r="AH4" s="15"/>
      <c r="AI4" s="19" t="n">
        <f aca="false">AG4+U4</f>
        <v>72</v>
      </c>
      <c r="AJ4" s="20"/>
    </row>
    <row r="5" customFormat="false" ht="13.8" hidden="false" customHeight="false" outlineLevel="0" collapsed="false">
      <c r="E5" s="4"/>
      <c r="F5" s="4"/>
      <c r="I5" s="7" t="s">
        <v>5</v>
      </c>
      <c r="J5" s="7"/>
      <c r="K5" s="21" t="n">
        <v>14</v>
      </c>
      <c r="L5" s="21" t="n">
        <v>8</v>
      </c>
      <c r="M5" s="21" t="n">
        <v>12</v>
      </c>
      <c r="N5" s="21" t="n">
        <v>6</v>
      </c>
      <c r="O5" s="21" t="n">
        <v>2</v>
      </c>
      <c r="P5" s="21" t="n">
        <v>16</v>
      </c>
      <c r="Q5" s="21" t="n">
        <v>4</v>
      </c>
      <c r="R5" s="21" t="n">
        <v>17</v>
      </c>
      <c r="S5" s="21" t="n">
        <v>10</v>
      </c>
      <c r="T5" s="21"/>
      <c r="U5" s="21"/>
      <c r="V5" s="15"/>
      <c r="W5" s="22" t="n">
        <v>1</v>
      </c>
      <c r="X5" s="22" t="n">
        <v>18</v>
      </c>
      <c r="Y5" s="22" t="n">
        <v>15</v>
      </c>
      <c r="Z5" s="22" t="n">
        <v>5</v>
      </c>
      <c r="AA5" s="22" t="n">
        <v>7</v>
      </c>
      <c r="AB5" s="22" t="n">
        <v>3</v>
      </c>
      <c r="AC5" s="22" t="n">
        <v>11</v>
      </c>
      <c r="AD5" s="22" t="n">
        <v>13</v>
      </c>
      <c r="AE5" s="22" t="n">
        <v>9</v>
      </c>
      <c r="AF5" s="22"/>
      <c r="AG5" s="23"/>
      <c r="AH5" s="23"/>
      <c r="AI5" s="23"/>
      <c r="AJ5" s="2"/>
    </row>
    <row r="6" customFormat="false" ht="13.8" hidden="false" customHeight="false" outlineLevel="0" collapsed="false">
      <c r="E6" s="4"/>
      <c r="F6" s="4"/>
    </row>
    <row r="7" customFormat="false" ht="13.8" hidden="false" customHeight="false" outlineLevel="0" collapsed="false">
      <c r="E7" s="4"/>
      <c r="F7" s="4"/>
    </row>
    <row r="8" customFormat="false" ht="13.8" hidden="false" customHeight="false" outlineLevel="0" collapsed="false">
      <c r="E8" s="4"/>
      <c r="F8" s="4"/>
    </row>
    <row r="9" customFormat="false" ht="17.25" hidden="false" customHeight="true" outlineLevel="0" collapsed="false">
      <c r="E9" s="25"/>
      <c r="F9" s="25"/>
    </row>
    <row r="10" customFormat="false" ht="30.75" hidden="false" customHeight="true" outlineLevel="0" collapsed="false">
      <c r="B10" s="149" t="s">
        <v>128</v>
      </c>
      <c r="C10" s="150" t="s">
        <v>129</v>
      </c>
      <c r="D10" s="150" t="s">
        <v>9</v>
      </c>
      <c r="E10" s="150" t="s">
        <v>11</v>
      </c>
      <c r="F10" s="150" t="s">
        <v>12</v>
      </c>
      <c r="G10" s="151" t="s">
        <v>13</v>
      </c>
      <c r="H10" s="151" t="s">
        <v>14</v>
      </c>
      <c r="I10" s="151" t="s">
        <v>15</v>
      </c>
      <c r="J10" s="30"/>
      <c r="K10" s="31" t="n">
        <v>1</v>
      </c>
      <c r="L10" s="31" t="n">
        <v>2</v>
      </c>
      <c r="M10" s="31" t="n">
        <v>3</v>
      </c>
      <c r="N10" s="31" t="n">
        <v>4</v>
      </c>
      <c r="O10" s="31" t="n">
        <v>5</v>
      </c>
      <c r="P10" s="31" t="n">
        <v>6</v>
      </c>
      <c r="Q10" s="31" t="n">
        <v>7</v>
      </c>
      <c r="R10" s="31" t="n">
        <v>8</v>
      </c>
      <c r="S10" s="31" t="n">
        <v>9</v>
      </c>
      <c r="T10" s="30"/>
      <c r="U10" s="31" t="s">
        <v>1</v>
      </c>
      <c r="V10" s="30"/>
      <c r="W10" s="31" t="n">
        <v>10</v>
      </c>
      <c r="X10" s="31" t="n">
        <v>11</v>
      </c>
      <c r="Y10" s="31" t="n">
        <v>12</v>
      </c>
      <c r="Z10" s="31" t="n">
        <v>13</v>
      </c>
      <c r="AA10" s="31" t="n">
        <v>14</v>
      </c>
      <c r="AB10" s="31" t="n">
        <v>15</v>
      </c>
      <c r="AC10" s="31" t="n">
        <v>16</v>
      </c>
      <c r="AD10" s="31" t="n">
        <v>17</v>
      </c>
      <c r="AE10" s="31" t="n">
        <v>18</v>
      </c>
      <c r="AF10" s="30"/>
      <c r="AG10" s="31" t="s">
        <v>2</v>
      </c>
      <c r="AH10" s="32"/>
      <c r="AI10" s="33" t="s">
        <v>3</v>
      </c>
      <c r="AJ10" s="34"/>
      <c r="AK10" s="67" t="s">
        <v>16</v>
      </c>
    </row>
    <row r="11" customFormat="false" ht="14.25" hidden="false" customHeight="true" outlineLevel="0" collapsed="false">
      <c r="B11" s="152" t="n">
        <f aca="false">B4+1</f>
        <v>1</v>
      </c>
      <c r="C11" s="93"/>
      <c r="D11" s="93"/>
      <c r="E11" s="153" t="str">
        <f aca="false">IF(D11="K",#REF!,IF(D11="M",#REF!,"Błąd!!!"))</f>
        <v>Błąd!!!</v>
      </c>
      <c r="F11" s="153" t="str">
        <f aca="false">IF(D11="K",#REF!,IF(D11="M",#REF!,"Błąd!!!"))</f>
        <v>Błąd!!!</v>
      </c>
      <c r="G11" s="93"/>
      <c r="H11" s="154" t="str">
        <f aca="false">IF(G11="","X",(IFERROR(ROUND((G11*F11/113)+E11-$AI$4,0),"X")))</f>
        <v>X</v>
      </c>
      <c r="I11" s="155" t="str">
        <f aca="false">IF(G11="","X",IFERROR(ROUND(H11*3/4,0),"X"))</f>
        <v>X</v>
      </c>
      <c r="J11" s="23"/>
      <c r="K11" s="42"/>
      <c r="L11" s="42"/>
      <c r="M11" s="42"/>
      <c r="N11" s="42"/>
      <c r="O11" s="42"/>
      <c r="P11" s="42"/>
      <c r="Q11" s="42"/>
      <c r="R11" s="42"/>
      <c r="S11" s="42"/>
      <c r="T11" s="23"/>
      <c r="U11" s="43" t="n">
        <f aca="false">SUM(K11:S11)</f>
        <v>0</v>
      </c>
      <c r="V11" s="23"/>
      <c r="W11" s="44"/>
      <c r="X11" s="44"/>
      <c r="Y11" s="44"/>
      <c r="Z11" s="44"/>
      <c r="AA11" s="44"/>
      <c r="AB11" s="44"/>
      <c r="AC11" s="44"/>
      <c r="AD11" s="44"/>
      <c r="AE11" s="44"/>
      <c r="AF11" s="23"/>
      <c r="AG11" s="18" t="n">
        <f aca="false">SUM(W11:AE11)</f>
        <v>0</v>
      </c>
      <c r="AH11" s="23"/>
      <c r="AI11" s="19" t="n">
        <f aca="false">AG11+U11</f>
        <v>0</v>
      </c>
      <c r="AJ11" s="45"/>
      <c r="AK11" s="156" t="n">
        <f aca="false">AI14</f>
        <v>0</v>
      </c>
    </row>
    <row r="12" s="47" customFormat="true" ht="12.8" hidden="false" customHeight="false" outlineLevel="0" collapsed="false">
      <c r="B12" s="157"/>
      <c r="C12" s="51"/>
      <c r="D12" s="51"/>
      <c r="E12" s="51"/>
      <c r="F12" s="51"/>
      <c r="G12" s="51"/>
      <c r="H12" s="158" t="s">
        <v>19</v>
      </c>
      <c r="I12" s="158"/>
      <c r="J12" s="51"/>
      <c r="K12" s="51" t="str">
        <f aca="false">IFERROR($I11-K$5,"")</f>
        <v/>
      </c>
      <c r="L12" s="51" t="str">
        <f aca="false">IFERROR($I11-L$5,"")</f>
        <v/>
      </c>
      <c r="M12" s="51" t="str">
        <f aca="false">IFERROR($I11-M$5,"")</f>
        <v/>
      </c>
      <c r="N12" s="51" t="str">
        <f aca="false">IFERROR($I11-N$5,"")</f>
        <v/>
      </c>
      <c r="O12" s="51" t="str">
        <f aca="false">IFERROR($I11-O$5,"")</f>
        <v/>
      </c>
      <c r="P12" s="51" t="str">
        <f aca="false">IFERROR($I11-P$5,"")</f>
        <v/>
      </c>
      <c r="Q12" s="51" t="str">
        <f aca="false">IFERROR($I11-Q$5,"")</f>
        <v/>
      </c>
      <c r="R12" s="51" t="str">
        <f aca="false">IFERROR($I11-R$5,"")</f>
        <v/>
      </c>
      <c r="S12" s="51" t="str">
        <f aca="false">IFERROR($I11-S$5,"")</f>
        <v/>
      </c>
      <c r="T12" s="51"/>
      <c r="U12" s="51"/>
      <c r="V12" s="51"/>
      <c r="W12" s="51" t="str">
        <f aca="false">IFERROR($I11-W$5,"")</f>
        <v/>
      </c>
      <c r="X12" s="51" t="str">
        <f aca="false">IFERROR($I11-X$5,"")</f>
        <v/>
      </c>
      <c r="Y12" s="51" t="str">
        <f aca="false">IFERROR($I11-Y$5,"")</f>
        <v/>
      </c>
      <c r="Z12" s="51" t="str">
        <f aca="false">IFERROR($I11-Z$5,"")</f>
        <v/>
      </c>
      <c r="AA12" s="51" t="str">
        <f aca="false">IFERROR($I11-AA$5,"")</f>
        <v/>
      </c>
      <c r="AB12" s="51" t="str">
        <f aca="false">IFERROR($I11-AB$5,"")</f>
        <v/>
      </c>
      <c r="AC12" s="51" t="str">
        <f aca="false">IFERROR($I11-AC$5,"")</f>
        <v/>
      </c>
      <c r="AD12" s="51" t="str">
        <f aca="false">IFERROR($I11-AD$5,"")</f>
        <v/>
      </c>
      <c r="AE12" s="51" t="str">
        <f aca="false">IFERROR($I11-AE$5,"")</f>
        <v/>
      </c>
      <c r="AF12" s="51"/>
      <c r="AG12" s="51"/>
      <c r="AH12" s="51"/>
      <c r="AI12" s="51"/>
      <c r="AJ12" s="51"/>
      <c r="AK12" s="159"/>
    </row>
    <row r="13" s="47" customFormat="true" ht="12.8" hidden="false" customHeight="false" outlineLevel="0" collapsed="false">
      <c r="B13" s="157"/>
      <c r="C13" s="51"/>
      <c r="D13" s="51"/>
      <c r="E13" s="51"/>
      <c r="F13" s="51"/>
      <c r="G13" s="51"/>
      <c r="H13" s="160" t="s">
        <v>20</v>
      </c>
      <c r="I13" s="160"/>
      <c r="J13" s="51"/>
      <c r="K13" s="51" t="str">
        <f aca="false">IF(K12="","",IF(K12&lt;0,0,IF(K12&lt;18,1,IF(K12&lt;36,2,3))))</f>
        <v/>
      </c>
      <c r="L13" s="51" t="str">
        <f aca="false">IF(L12="","",IF(L12&lt;0,0,IF(L12&lt;18,1,IF(L12&lt;36,2,3))))</f>
        <v/>
      </c>
      <c r="M13" s="51" t="str">
        <f aca="false">IF(M12="","",IF(M12&lt;0,0,IF(M12&lt;18,1,IF(M12&lt;36,2,3))))</f>
        <v/>
      </c>
      <c r="N13" s="51" t="str">
        <f aca="false">IF(N12="","",IF(N12&lt;0,0,IF(N12&lt;18,1,IF(N12&lt;36,2,3))))</f>
        <v/>
      </c>
      <c r="O13" s="51" t="str">
        <f aca="false">IF(O12="","",IF(O12&lt;0,0,IF(O12&lt;18,1,IF(O12&lt;36,2,3))))</f>
        <v/>
      </c>
      <c r="P13" s="51" t="str">
        <f aca="false">IF(P12="","",IF(P12&lt;0,0,IF(P12&lt;18,1,IF(P12&lt;36,2,3))))</f>
        <v/>
      </c>
      <c r="Q13" s="51" t="str">
        <f aca="false">IF(Q12="","",IF(Q12&lt;0,0,IF(Q12&lt;18,1,IF(Q12&lt;36,2,3))))</f>
        <v/>
      </c>
      <c r="R13" s="51" t="str">
        <f aca="false">IF(R12="","",IF(R12&lt;0,0,IF(R12&lt;18,1,IF(R12&lt;36,2,3))))</f>
        <v/>
      </c>
      <c r="S13" s="51" t="str">
        <f aca="false">IF(S12="","",IF(S12&lt;0,0,IF(S12&lt;18,1,IF(S12&lt;36,2,3))))</f>
        <v/>
      </c>
      <c r="T13" s="51"/>
      <c r="U13" s="51"/>
      <c r="V13" s="51"/>
      <c r="W13" s="51" t="str">
        <f aca="false">IF(W12="","",IF(W12&lt;0,0,IF(W12&lt;18,1,IF(W12&lt;36,2,3))))</f>
        <v/>
      </c>
      <c r="X13" s="51" t="str">
        <f aca="false">IF(X12="","",IF(X12&lt;0,0,IF(X12&lt;18,1,IF(X12&lt;36,2,3))))</f>
        <v/>
      </c>
      <c r="Y13" s="51" t="str">
        <f aca="false">IF(Y12="","",IF(Y12&lt;0,0,IF(Y12&lt;18,1,IF(Y12&lt;36,2,3))))</f>
        <v/>
      </c>
      <c r="Z13" s="51" t="str">
        <f aca="false">IF(Z12="","",IF(Z12&lt;0,0,IF(Z12&lt;18,1,IF(Z12&lt;36,2,3))))</f>
        <v/>
      </c>
      <c r="AA13" s="51" t="str">
        <f aca="false">IF(AA12="","",IF(AA12&lt;0,0,IF(AA12&lt;18,1,IF(AA12&lt;36,2,3))))</f>
        <v/>
      </c>
      <c r="AB13" s="51" t="str">
        <f aca="false">IF(AB12="","",IF(AB12&lt;0,0,IF(AB12&lt;18,1,IF(AB12&lt;36,2,3))))</f>
        <v/>
      </c>
      <c r="AC13" s="51" t="str">
        <f aca="false">IF(AC12="","",IF(AC12&lt;0,0,IF(AC12&lt;18,1,IF(AC12&lt;36,2,3))))</f>
        <v/>
      </c>
      <c r="AD13" s="51" t="str">
        <f aca="false">IF(AD12="","",IF(AD12&lt;0,0,IF(AD12&lt;18,1,IF(AD12&lt;36,2,3))))</f>
        <v/>
      </c>
      <c r="AE13" s="51" t="str">
        <f aca="false">IF(AE12="","",IF(AE12&lt;0,0,IF(AE12&lt;18,1,IF(AE12&lt;36,2,3))))</f>
        <v/>
      </c>
      <c r="AF13" s="51"/>
      <c r="AG13" s="51"/>
      <c r="AH13" s="51"/>
      <c r="AI13" s="51"/>
      <c r="AJ13" s="51"/>
      <c r="AK13" s="159"/>
    </row>
    <row r="14" customFormat="false" ht="13.8" hidden="false" customHeight="false" outlineLevel="0" collapsed="false">
      <c r="B14" s="161"/>
      <c r="C14" s="61"/>
      <c r="D14" s="61"/>
      <c r="E14" s="61"/>
      <c r="F14" s="61"/>
      <c r="G14" s="61"/>
      <c r="H14" s="162" t="s">
        <v>21</v>
      </c>
      <c r="I14" s="162"/>
      <c r="J14" s="57"/>
      <c r="K14" s="58" t="str">
        <f aca="false">IFERROR(K11-K13,"")</f>
        <v/>
      </c>
      <c r="L14" s="58" t="str">
        <f aca="false">IFERROR(L11-L13,"")</f>
        <v/>
      </c>
      <c r="M14" s="58" t="str">
        <f aca="false">IFERROR(M11-M13,"")</f>
        <v/>
      </c>
      <c r="N14" s="58" t="str">
        <f aca="false">IFERROR(N11-N13,"")</f>
        <v/>
      </c>
      <c r="O14" s="58" t="str">
        <f aca="false">IFERROR(O11-O13,"")</f>
        <v/>
      </c>
      <c r="P14" s="58" t="str">
        <f aca="false">IFERROR(P11-P13,"")</f>
        <v/>
      </c>
      <c r="Q14" s="58" t="str">
        <f aca="false">IFERROR(Q11-Q13,"")</f>
        <v/>
      </c>
      <c r="R14" s="58" t="str">
        <f aca="false">IFERROR(R11-R13,"")</f>
        <v/>
      </c>
      <c r="S14" s="58" t="str">
        <f aca="false">IFERROR(S11-S13,"")</f>
        <v/>
      </c>
      <c r="T14" s="57"/>
      <c r="U14" s="58" t="n">
        <f aca="false">SUM(K14:S14)</f>
        <v>0</v>
      </c>
      <c r="V14" s="57"/>
      <c r="W14" s="58" t="str">
        <f aca="false">IFERROR(W11-W13,"")</f>
        <v/>
      </c>
      <c r="X14" s="58" t="str">
        <f aca="false">IFERROR(X11-X13,"")</f>
        <v/>
      </c>
      <c r="Y14" s="58" t="str">
        <f aca="false">IFERROR(Y11-Y13,"")</f>
        <v/>
      </c>
      <c r="Z14" s="58" t="str">
        <f aca="false">IFERROR(Z11-Z13,"")</f>
        <v/>
      </c>
      <c r="AA14" s="58" t="str">
        <f aca="false">IFERROR(AA11-AA13,"")</f>
        <v/>
      </c>
      <c r="AB14" s="58" t="str">
        <f aca="false">IFERROR(AB11-AB13,"")</f>
        <v/>
      </c>
      <c r="AC14" s="58" t="str">
        <f aca="false">IFERROR(AC11-AC13,"")</f>
        <v/>
      </c>
      <c r="AD14" s="58" t="str">
        <f aca="false">IFERROR(AD11-AD13,"")</f>
        <v/>
      </c>
      <c r="AE14" s="58" t="str">
        <f aca="false">IFERROR(AE11-AE13,"")</f>
        <v/>
      </c>
      <c r="AF14" s="57"/>
      <c r="AG14" s="59" t="n">
        <f aca="false">SUM(W14:AE14)</f>
        <v>0</v>
      </c>
      <c r="AH14" s="57"/>
      <c r="AI14" s="60" t="n">
        <f aca="false">AG14+U14</f>
        <v>0</v>
      </c>
      <c r="AJ14" s="61"/>
      <c r="AK14" s="163"/>
    </row>
    <row r="17" customFormat="false" ht="25.3" hidden="false" customHeight="false" outlineLevel="0" collapsed="false">
      <c r="B17" s="149" t="s">
        <v>128</v>
      </c>
      <c r="C17" s="150" t="s">
        <v>129</v>
      </c>
      <c r="D17" s="150" t="s">
        <v>9</v>
      </c>
      <c r="E17" s="150" t="s">
        <v>11</v>
      </c>
      <c r="F17" s="150" t="s">
        <v>12</v>
      </c>
      <c r="G17" s="151" t="s">
        <v>13</v>
      </c>
      <c r="H17" s="151" t="s">
        <v>14</v>
      </c>
      <c r="I17" s="151" t="s">
        <v>15</v>
      </c>
      <c r="J17" s="30"/>
      <c r="K17" s="31" t="n">
        <v>1</v>
      </c>
      <c r="L17" s="31" t="n">
        <v>2</v>
      </c>
      <c r="M17" s="31" t="n">
        <v>3</v>
      </c>
      <c r="N17" s="31" t="n">
        <v>4</v>
      </c>
      <c r="O17" s="31" t="n">
        <v>5</v>
      </c>
      <c r="P17" s="31" t="n">
        <v>6</v>
      </c>
      <c r="Q17" s="31" t="n">
        <v>7</v>
      </c>
      <c r="R17" s="31" t="n">
        <v>8</v>
      </c>
      <c r="S17" s="31" t="n">
        <v>9</v>
      </c>
      <c r="T17" s="30"/>
      <c r="U17" s="31" t="s">
        <v>1</v>
      </c>
      <c r="V17" s="30"/>
      <c r="W17" s="31" t="n">
        <v>10</v>
      </c>
      <c r="X17" s="31" t="n">
        <v>11</v>
      </c>
      <c r="Y17" s="31" t="n">
        <v>12</v>
      </c>
      <c r="Z17" s="31" t="n">
        <v>13</v>
      </c>
      <c r="AA17" s="31" t="n">
        <v>14</v>
      </c>
      <c r="AB17" s="31" t="n">
        <v>15</v>
      </c>
      <c r="AC17" s="31" t="n">
        <v>16</v>
      </c>
      <c r="AD17" s="31" t="n">
        <v>17</v>
      </c>
      <c r="AE17" s="31" t="n">
        <v>18</v>
      </c>
      <c r="AF17" s="30"/>
      <c r="AG17" s="31" t="s">
        <v>2</v>
      </c>
      <c r="AH17" s="32"/>
      <c r="AI17" s="33" t="s">
        <v>3</v>
      </c>
      <c r="AJ17" s="34"/>
      <c r="AK17" s="67" t="s">
        <v>16</v>
      </c>
    </row>
    <row r="18" customFormat="false" ht="13.8" hidden="false" customHeight="false" outlineLevel="0" collapsed="false">
      <c r="B18" s="152" t="n">
        <f aca="false">B11+1</f>
        <v>2</v>
      </c>
      <c r="C18" s="93"/>
      <c r="D18" s="93"/>
      <c r="E18" s="153" t="str">
        <f aca="false">IF(D18="K",#REF!,IF(D18="M",#REF!,"Błąd!!!"))</f>
        <v>Błąd!!!</v>
      </c>
      <c r="F18" s="153" t="str">
        <f aca="false">IF(D18="K",#REF!,IF(D18="M",#REF!,"Błąd!!!"))</f>
        <v>Błąd!!!</v>
      </c>
      <c r="G18" s="93"/>
      <c r="H18" s="154" t="str">
        <f aca="false">IF(G18="","X",(IFERROR(ROUND((G18*F18/113)+E18-$AI$4,0),"X")))</f>
        <v>X</v>
      </c>
      <c r="I18" s="155" t="str">
        <f aca="false">IF(G18="","X",IFERROR(ROUND(H18*3/4,0),"X"))</f>
        <v>X</v>
      </c>
      <c r="J18" s="23"/>
      <c r="K18" s="42"/>
      <c r="L18" s="42"/>
      <c r="M18" s="42"/>
      <c r="N18" s="42"/>
      <c r="O18" s="42"/>
      <c r="P18" s="42"/>
      <c r="Q18" s="42"/>
      <c r="R18" s="42"/>
      <c r="S18" s="42"/>
      <c r="T18" s="23"/>
      <c r="U18" s="43" t="n">
        <f aca="false">SUM(K18:S18)</f>
        <v>0</v>
      </c>
      <c r="V18" s="23"/>
      <c r="W18" s="44"/>
      <c r="X18" s="44"/>
      <c r="Y18" s="44"/>
      <c r="Z18" s="44"/>
      <c r="AA18" s="44"/>
      <c r="AB18" s="44"/>
      <c r="AC18" s="44"/>
      <c r="AD18" s="44"/>
      <c r="AE18" s="44"/>
      <c r="AF18" s="23"/>
      <c r="AG18" s="18" t="n">
        <f aca="false">SUM(W18:AE18)</f>
        <v>0</v>
      </c>
      <c r="AH18" s="23"/>
      <c r="AI18" s="19" t="n">
        <f aca="false">AG18+U18</f>
        <v>0</v>
      </c>
      <c r="AJ18" s="45"/>
      <c r="AK18" s="156" t="n">
        <f aca="false">AI21</f>
        <v>0</v>
      </c>
    </row>
    <row r="19" customFormat="false" ht="13.8" hidden="false" customHeight="false" outlineLevel="0" collapsed="false">
      <c r="B19" s="157"/>
      <c r="C19" s="51"/>
      <c r="D19" s="51"/>
      <c r="E19" s="51"/>
      <c r="F19" s="51"/>
      <c r="G19" s="51"/>
      <c r="H19" s="158" t="s">
        <v>19</v>
      </c>
      <c r="I19" s="158"/>
      <c r="J19" s="51"/>
      <c r="K19" s="51" t="str">
        <f aca="false">IFERROR($I18-K$5,"")</f>
        <v/>
      </c>
      <c r="L19" s="51" t="str">
        <f aca="false">IFERROR($I18-L$5,"")</f>
        <v/>
      </c>
      <c r="M19" s="51" t="str">
        <f aca="false">IFERROR($I18-M$5,"")</f>
        <v/>
      </c>
      <c r="N19" s="51" t="str">
        <f aca="false">IFERROR($I18-N$5,"")</f>
        <v/>
      </c>
      <c r="O19" s="51" t="str">
        <f aca="false">IFERROR($I18-O$5,"")</f>
        <v/>
      </c>
      <c r="P19" s="51" t="str">
        <f aca="false">IFERROR($I18-P$5,"")</f>
        <v/>
      </c>
      <c r="Q19" s="51" t="str">
        <f aca="false">IFERROR($I18-Q$5,"")</f>
        <v/>
      </c>
      <c r="R19" s="51" t="str">
        <f aca="false">IFERROR($I18-R$5,"")</f>
        <v/>
      </c>
      <c r="S19" s="51" t="str">
        <f aca="false">IFERROR($I18-S$5,"")</f>
        <v/>
      </c>
      <c r="T19" s="51"/>
      <c r="U19" s="51"/>
      <c r="V19" s="51"/>
      <c r="W19" s="51" t="str">
        <f aca="false">IFERROR($I18-W$5,"")</f>
        <v/>
      </c>
      <c r="X19" s="51" t="str">
        <f aca="false">IFERROR($I18-X$5,"")</f>
        <v/>
      </c>
      <c r="Y19" s="51" t="str">
        <f aca="false">IFERROR($I18-Y$5,"")</f>
        <v/>
      </c>
      <c r="Z19" s="51" t="str">
        <f aca="false">IFERROR($I18-Z$5,"")</f>
        <v/>
      </c>
      <c r="AA19" s="51" t="str">
        <f aca="false">IFERROR($I18-AA$5,"")</f>
        <v/>
      </c>
      <c r="AB19" s="51" t="str">
        <f aca="false">IFERROR($I18-AB$5,"")</f>
        <v/>
      </c>
      <c r="AC19" s="51" t="str">
        <f aca="false">IFERROR($I18-AC$5,"")</f>
        <v/>
      </c>
      <c r="AD19" s="51" t="str">
        <f aca="false">IFERROR($I18-AD$5,"")</f>
        <v/>
      </c>
      <c r="AE19" s="51" t="str">
        <f aca="false">IFERROR($I18-AE$5,"")</f>
        <v/>
      </c>
      <c r="AF19" s="51"/>
      <c r="AG19" s="51"/>
      <c r="AH19" s="51"/>
      <c r="AI19" s="51"/>
      <c r="AJ19" s="51"/>
      <c r="AK19" s="159"/>
    </row>
    <row r="20" customFormat="false" ht="13.8" hidden="false" customHeight="false" outlineLevel="0" collapsed="false">
      <c r="B20" s="157"/>
      <c r="C20" s="51"/>
      <c r="D20" s="51"/>
      <c r="E20" s="51"/>
      <c r="F20" s="51"/>
      <c r="G20" s="51"/>
      <c r="H20" s="160" t="s">
        <v>20</v>
      </c>
      <c r="I20" s="160"/>
      <c r="J20" s="51"/>
      <c r="K20" s="51" t="str">
        <f aca="false">IF(K19="","",IF(K19&lt;0,0,IF(K19&lt;18,1,IF(K19&lt;36,2,3))))</f>
        <v/>
      </c>
      <c r="L20" s="51" t="str">
        <f aca="false">IF(L19="","",IF(L19&lt;0,0,IF(L19&lt;18,1,IF(L19&lt;36,2,3))))</f>
        <v/>
      </c>
      <c r="M20" s="51" t="str">
        <f aca="false">IF(M19="","",IF(M19&lt;0,0,IF(M19&lt;18,1,IF(M19&lt;36,2,3))))</f>
        <v/>
      </c>
      <c r="N20" s="51" t="str">
        <f aca="false">IF(N19="","",IF(N19&lt;0,0,IF(N19&lt;18,1,IF(N19&lt;36,2,3))))</f>
        <v/>
      </c>
      <c r="O20" s="51" t="str">
        <f aca="false">IF(O19="","",IF(O19&lt;0,0,IF(O19&lt;18,1,IF(O19&lt;36,2,3))))</f>
        <v/>
      </c>
      <c r="P20" s="51" t="str">
        <f aca="false">IF(P19="","",IF(P19&lt;0,0,IF(P19&lt;18,1,IF(P19&lt;36,2,3))))</f>
        <v/>
      </c>
      <c r="Q20" s="51" t="str">
        <f aca="false">IF(Q19="","",IF(Q19&lt;0,0,IF(Q19&lt;18,1,IF(Q19&lt;36,2,3))))</f>
        <v/>
      </c>
      <c r="R20" s="51" t="str">
        <f aca="false">IF(R19="","",IF(R19&lt;0,0,IF(R19&lt;18,1,IF(R19&lt;36,2,3))))</f>
        <v/>
      </c>
      <c r="S20" s="51" t="str">
        <f aca="false">IF(S19="","",IF(S19&lt;0,0,IF(S19&lt;18,1,IF(S19&lt;36,2,3))))</f>
        <v/>
      </c>
      <c r="T20" s="51"/>
      <c r="U20" s="51"/>
      <c r="V20" s="51"/>
      <c r="W20" s="51" t="str">
        <f aca="false">IF(W19="","",IF(W19&lt;0,0,IF(W19&lt;18,1,IF(W19&lt;36,2,3))))</f>
        <v/>
      </c>
      <c r="X20" s="51" t="str">
        <f aca="false">IF(X19="","",IF(X19&lt;0,0,IF(X19&lt;18,1,IF(X19&lt;36,2,3))))</f>
        <v/>
      </c>
      <c r="Y20" s="51" t="str">
        <f aca="false">IF(Y19="","",IF(Y19&lt;0,0,IF(Y19&lt;18,1,IF(Y19&lt;36,2,3))))</f>
        <v/>
      </c>
      <c r="Z20" s="51" t="str">
        <f aca="false">IF(Z19="","",IF(Z19&lt;0,0,IF(Z19&lt;18,1,IF(Z19&lt;36,2,3))))</f>
        <v/>
      </c>
      <c r="AA20" s="51" t="str">
        <f aca="false">IF(AA19="","",IF(AA19&lt;0,0,IF(AA19&lt;18,1,IF(AA19&lt;36,2,3))))</f>
        <v/>
      </c>
      <c r="AB20" s="51" t="str">
        <f aca="false">IF(AB19="","",IF(AB19&lt;0,0,IF(AB19&lt;18,1,IF(AB19&lt;36,2,3))))</f>
        <v/>
      </c>
      <c r="AC20" s="51" t="str">
        <f aca="false">IF(AC19="","",IF(AC19&lt;0,0,IF(AC19&lt;18,1,IF(AC19&lt;36,2,3))))</f>
        <v/>
      </c>
      <c r="AD20" s="51" t="str">
        <f aca="false">IF(AD19="","",IF(AD19&lt;0,0,IF(AD19&lt;18,1,IF(AD19&lt;36,2,3))))</f>
        <v/>
      </c>
      <c r="AE20" s="51" t="str">
        <f aca="false">IF(AE19="","",IF(AE19&lt;0,0,IF(AE19&lt;18,1,IF(AE19&lt;36,2,3))))</f>
        <v/>
      </c>
      <c r="AF20" s="51"/>
      <c r="AG20" s="51"/>
      <c r="AH20" s="51"/>
      <c r="AI20" s="51"/>
      <c r="AJ20" s="51"/>
      <c r="AK20" s="159"/>
    </row>
    <row r="21" customFormat="false" ht="13.8" hidden="false" customHeight="false" outlineLevel="0" collapsed="false">
      <c r="B21" s="161"/>
      <c r="C21" s="61"/>
      <c r="D21" s="61"/>
      <c r="E21" s="61"/>
      <c r="F21" s="61"/>
      <c r="G21" s="61"/>
      <c r="H21" s="162" t="s">
        <v>21</v>
      </c>
      <c r="I21" s="162"/>
      <c r="J21" s="57"/>
      <c r="K21" s="58" t="str">
        <f aca="false">IFERROR(K18-K20,"")</f>
        <v/>
      </c>
      <c r="L21" s="58" t="str">
        <f aca="false">IFERROR(L18-L20,"")</f>
        <v/>
      </c>
      <c r="M21" s="58" t="str">
        <f aca="false">IFERROR(M18-M20,"")</f>
        <v/>
      </c>
      <c r="N21" s="58" t="str">
        <f aca="false">IFERROR(N18-N20,"")</f>
        <v/>
      </c>
      <c r="O21" s="58" t="str">
        <f aca="false">IFERROR(O18-O20,"")</f>
        <v/>
      </c>
      <c r="P21" s="58" t="str">
        <f aca="false">IFERROR(P18-P20,"")</f>
        <v/>
      </c>
      <c r="Q21" s="58" t="str">
        <f aca="false">IFERROR(Q18-Q20,"")</f>
        <v/>
      </c>
      <c r="R21" s="58" t="str">
        <f aca="false">IFERROR(R18-R20,"")</f>
        <v/>
      </c>
      <c r="S21" s="58" t="str">
        <f aca="false">IFERROR(S18-S20,"")</f>
        <v/>
      </c>
      <c r="T21" s="57"/>
      <c r="U21" s="58" t="n">
        <f aca="false">SUM(K21:S21)</f>
        <v>0</v>
      </c>
      <c r="V21" s="57"/>
      <c r="W21" s="58" t="str">
        <f aca="false">IFERROR(W18-W20,"")</f>
        <v/>
      </c>
      <c r="X21" s="58" t="str">
        <f aca="false">IFERROR(X18-X20,"")</f>
        <v/>
      </c>
      <c r="Y21" s="58" t="str">
        <f aca="false">IFERROR(Y18-Y20,"")</f>
        <v/>
      </c>
      <c r="Z21" s="58" t="str">
        <f aca="false">IFERROR(Z18-Z20,"")</f>
        <v/>
      </c>
      <c r="AA21" s="58" t="str">
        <f aca="false">IFERROR(AA18-AA20,"")</f>
        <v/>
      </c>
      <c r="AB21" s="58" t="str">
        <f aca="false">IFERROR(AB18-AB20,"")</f>
        <v/>
      </c>
      <c r="AC21" s="58" t="str">
        <f aca="false">IFERROR(AC18-AC20,"")</f>
        <v/>
      </c>
      <c r="AD21" s="58" t="str">
        <f aca="false">IFERROR(AD18-AD20,"")</f>
        <v/>
      </c>
      <c r="AE21" s="58" t="str">
        <f aca="false">IFERROR(AE18-AE20,"")</f>
        <v/>
      </c>
      <c r="AF21" s="57"/>
      <c r="AG21" s="59" t="n">
        <f aca="false">SUM(W21:AE21)</f>
        <v>0</v>
      </c>
      <c r="AH21" s="57"/>
      <c r="AI21" s="60" t="n">
        <f aca="false">AG21+U21</f>
        <v>0</v>
      </c>
      <c r="AJ21" s="61"/>
      <c r="AK21" s="163"/>
    </row>
    <row r="24" customFormat="false" ht="25.3" hidden="false" customHeight="false" outlineLevel="0" collapsed="false">
      <c r="B24" s="149" t="s">
        <v>128</v>
      </c>
      <c r="C24" s="150" t="s">
        <v>129</v>
      </c>
      <c r="D24" s="150" t="s">
        <v>9</v>
      </c>
      <c r="E24" s="150" t="s">
        <v>11</v>
      </c>
      <c r="F24" s="150" t="s">
        <v>12</v>
      </c>
      <c r="G24" s="151" t="s">
        <v>13</v>
      </c>
      <c r="H24" s="151" t="s">
        <v>14</v>
      </c>
      <c r="I24" s="151" t="s">
        <v>15</v>
      </c>
      <c r="J24" s="30"/>
      <c r="K24" s="31" t="n">
        <v>1</v>
      </c>
      <c r="L24" s="31" t="n">
        <v>2</v>
      </c>
      <c r="M24" s="31" t="n">
        <v>3</v>
      </c>
      <c r="N24" s="31" t="n">
        <v>4</v>
      </c>
      <c r="O24" s="31" t="n">
        <v>5</v>
      </c>
      <c r="P24" s="31" t="n">
        <v>6</v>
      </c>
      <c r="Q24" s="31" t="n">
        <v>7</v>
      </c>
      <c r="R24" s="31" t="n">
        <v>8</v>
      </c>
      <c r="S24" s="31" t="n">
        <v>9</v>
      </c>
      <c r="T24" s="30"/>
      <c r="U24" s="31" t="s">
        <v>1</v>
      </c>
      <c r="V24" s="30"/>
      <c r="W24" s="31" t="n">
        <v>10</v>
      </c>
      <c r="X24" s="31" t="n">
        <v>11</v>
      </c>
      <c r="Y24" s="31" t="n">
        <v>12</v>
      </c>
      <c r="Z24" s="31" t="n">
        <v>13</v>
      </c>
      <c r="AA24" s="31" t="n">
        <v>14</v>
      </c>
      <c r="AB24" s="31" t="n">
        <v>15</v>
      </c>
      <c r="AC24" s="31" t="n">
        <v>16</v>
      </c>
      <c r="AD24" s="31" t="n">
        <v>17</v>
      </c>
      <c r="AE24" s="31" t="n">
        <v>18</v>
      </c>
      <c r="AF24" s="30"/>
      <c r="AG24" s="31" t="s">
        <v>2</v>
      </c>
      <c r="AH24" s="32"/>
      <c r="AI24" s="33" t="s">
        <v>3</v>
      </c>
      <c r="AJ24" s="34"/>
      <c r="AK24" s="67" t="s">
        <v>16</v>
      </c>
    </row>
    <row r="25" customFormat="false" ht="13.8" hidden="false" customHeight="false" outlineLevel="0" collapsed="false">
      <c r="B25" s="152" t="n">
        <f aca="false">B18+1</f>
        <v>3</v>
      </c>
      <c r="C25" s="93"/>
      <c r="D25" s="93"/>
      <c r="E25" s="153" t="str">
        <f aca="false">IF(D25="K",#REF!,IF(D25="M",#REF!,"Błąd!!!"))</f>
        <v>Błąd!!!</v>
      </c>
      <c r="F25" s="153" t="str">
        <f aca="false">IF(D25="K",#REF!,IF(D25="M",#REF!,"Błąd!!!"))</f>
        <v>Błąd!!!</v>
      </c>
      <c r="G25" s="93"/>
      <c r="H25" s="154" t="str">
        <f aca="false">IF(G25="","X",(IFERROR(ROUND((G25*F25/113)+E25-$AI$4,0),"X")))</f>
        <v>X</v>
      </c>
      <c r="I25" s="155" t="str">
        <f aca="false">IF(G25="","X",IFERROR(ROUND(H25*3/4,0),"X"))</f>
        <v>X</v>
      </c>
      <c r="J25" s="23"/>
      <c r="K25" s="42"/>
      <c r="L25" s="42"/>
      <c r="M25" s="42"/>
      <c r="N25" s="42"/>
      <c r="O25" s="42"/>
      <c r="P25" s="42"/>
      <c r="Q25" s="42"/>
      <c r="R25" s="42"/>
      <c r="S25" s="42"/>
      <c r="T25" s="23"/>
      <c r="U25" s="43" t="n">
        <f aca="false">SUM(K25:S25)</f>
        <v>0</v>
      </c>
      <c r="V25" s="23"/>
      <c r="W25" s="44"/>
      <c r="X25" s="44"/>
      <c r="Y25" s="44"/>
      <c r="Z25" s="44"/>
      <c r="AA25" s="44"/>
      <c r="AB25" s="44"/>
      <c r="AC25" s="44"/>
      <c r="AD25" s="44"/>
      <c r="AE25" s="44"/>
      <c r="AF25" s="23"/>
      <c r="AG25" s="18" t="n">
        <f aca="false">SUM(W25:AE25)</f>
        <v>0</v>
      </c>
      <c r="AH25" s="23"/>
      <c r="AI25" s="19" t="n">
        <f aca="false">AG25+U25</f>
        <v>0</v>
      </c>
      <c r="AJ25" s="45"/>
      <c r="AK25" s="156" t="n">
        <f aca="false">AI28</f>
        <v>0</v>
      </c>
    </row>
    <row r="26" customFormat="false" ht="13.8" hidden="false" customHeight="false" outlineLevel="0" collapsed="false">
      <c r="B26" s="157"/>
      <c r="C26" s="51"/>
      <c r="D26" s="51"/>
      <c r="E26" s="51"/>
      <c r="F26" s="51"/>
      <c r="G26" s="51"/>
      <c r="H26" s="158" t="s">
        <v>19</v>
      </c>
      <c r="I26" s="158"/>
      <c r="J26" s="51"/>
      <c r="K26" s="51" t="str">
        <f aca="false">IFERROR($I25-K$5,"")</f>
        <v/>
      </c>
      <c r="L26" s="51" t="str">
        <f aca="false">IFERROR($I25-L$5,"")</f>
        <v/>
      </c>
      <c r="M26" s="51" t="str">
        <f aca="false">IFERROR($I25-M$5,"")</f>
        <v/>
      </c>
      <c r="N26" s="51" t="str">
        <f aca="false">IFERROR($I25-N$5,"")</f>
        <v/>
      </c>
      <c r="O26" s="51" t="str">
        <f aca="false">IFERROR($I25-O$5,"")</f>
        <v/>
      </c>
      <c r="P26" s="51" t="str">
        <f aca="false">IFERROR($I25-P$5,"")</f>
        <v/>
      </c>
      <c r="Q26" s="51" t="str">
        <f aca="false">IFERROR($I25-Q$5,"")</f>
        <v/>
      </c>
      <c r="R26" s="51" t="str">
        <f aca="false">IFERROR($I25-R$5,"")</f>
        <v/>
      </c>
      <c r="S26" s="51" t="str">
        <f aca="false">IFERROR($I25-S$5,"")</f>
        <v/>
      </c>
      <c r="T26" s="51"/>
      <c r="U26" s="51"/>
      <c r="V26" s="51"/>
      <c r="W26" s="51" t="str">
        <f aca="false">IFERROR($I25-W$5,"")</f>
        <v/>
      </c>
      <c r="X26" s="51" t="str">
        <f aca="false">IFERROR($I25-X$5,"")</f>
        <v/>
      </c>
      <c r="Y26" s="51" t="str">
        <f aca="false">IFERROR($I25-Y$5,"")</f>
        <v/>
      </c>
      <c r="Z26" s="51" t="str">
        <f aca="false">IFERROR($I25-Z$5,"")</f>
        <v/>
      </c>
      <c r="AA26" s="51" t="str">
        <f aca="false">IFERROR($I25-AA$5,"")</f>
        <v/>
      </c>
      <c r="AB26" s="51" t="str">
        <f aca="false">IFERROR($I25-AB$5,"")</f>
        <v/>
      </c>
      <c r="AC26" s="51" t="str">
        <f aca="false">IFERROR($I25-AC$5,"")</f>
        <v/>
      </c>
      <c r="AD26" s="51" t="str">
        <f aca="false">IFERROR($I25-AD$5,"")</f>
        <v/>
      </c>
      <c r="AE26" s="51" t="str">
        <f aca="false">IFERROR($I25-AE$5,"")</f>
        <v/>
      </c>
      <c r="AF26" s="51"/>
      <c r="AG26" s="51"/>
      <c r="AH26" s="51"/>
      <c r="AI26" s="51"/>
      <c r="AJ26" s="51"/>
      <c r="AK26" s="159"/>
    </row>
    <row r="27" customFormat="false" ht="13.8" hidden="false" customHeight="false" outlineLevel="0" collapsed="false">
      <c r="B27" s="157"/>
      <c r="C27" s="51"/>
      <c r="D27" s="51"/>
      <c r="E27" s="51"/>
      <c r="F27" s="51"/>
      <c r="G27" s="51"/>
      <c r="H27" s="160" t="s">
        <v>20</v>
      </c>
      <c r="I27" s="160"/>
      <c r="J27" s="51"/>
      <c r="K27" s="51" t="str">
        <f aca="false">IF(K26="","",IF(K26&lt;0,0,IF(K26&lt;18,1,IF(K26&lt;36,2,3))))</f>
        <v/>
      </c>
      <c r="L27" s="51" t="str">
        <f aca="false">IF(L26="","",IF(L26&lt;0,0,IF(L26&lt;18,1,IF(L26&lt;36,2,3))))</f>
        <v/>
      </c>
      <c r="M27" s="51" t="str">
        <f aca="false">IF(M26="","",IF(M26&lt;0,0,IF(M26&lt;18,1,IF(M26&lt;36,2,3))))</f>
        <v/>
      </c>
      <c r="N27" s="51" t="str">
        <f aca="false">IF(N26="","",IF(N26&lt;0,0,IF(N26&lt;18,1,IF(N26&lt;36,2,3))))</f>
        <v/>
      </c>
      <c r="O27" s="51" t="str">
        <f aca="false">IF(O26="","",IF(O26&lt;0,0,IF(O26&lt;18,1,IF(O26&lt;36,2,3))))</f>
        <v/>
      </c>
      <c r="P27" s="51" t="str">
        <f aca="false">IF(P26="","",IF(P26&lt;0,0,IF(P26&lt;18,1,IF(P26&lt;36,2,3))))</f>
        <v/>
      </c>
      <c r="Q27" s="51" t="str">
        <f aca="false">IF(Q26="","",IF(Q26&lt;0,0,IF(Q26&lt;18,1,IF(Q26&lt;36,2,3))))</f>
        <v/>
      </c>
      <c r="R27" s="51" t="str">
        <f aca="false">IF(R26="","",IF(R26&lt;0,0,IF(R26&lt;18,1,IF(R26&lt;36,2,3))))</f>
        <v/>
      </c>
      <c r="S27" s="51" t="str">
        <f aca="false">IF(S26="","",IF(S26&lt;0,0,IF(S26&lt;18,1,IF(S26&lt;36,2,3))))</f>
        <v/>
      </c>
      <c r="T27" s="51"/>
      <c r="U27" s="51"/>
      <c r="V27" s="51"/>
      <c r="W27" s="51" t="str">
        <f aca="false">IF(W26="","",IF(W26&lt;0,0,IF(W26&lt;18,1,IF(W26&lt;36,2,3))))</f>
        <v/>
      </c>
      <c r="X27" s="51" t="str">
        <f aca="false">IF(X26="","",IF(X26&lt;0,0,IF(X26&lt;18,1,IF(X26&lt;36,2,3))))</f>
        <v/>
      </c>
      <c r="Y27" s="51" t="str">
        <f aca="false">IF(Y26="","",IF(Y26&lt;0,0,IF(Y26&lt;18,1,IF(Y26&lt;36,2,3))))</f>
        <v/>
      </c>
      <c r="Z27" s="51" t="str">
        <f aca="false">IF(Z26="","",IF(Z26&lt;0,0,IF(Z26&lt;18,1,IF(Z26&lt;36,2,3))))</f>
        <v/>
      </c>
      <c r="AA27" s="51" t="str">
        <f aca="false">IF(AA26="","",IF(AA26&lt;0,0,IF(AA26&lt;18,1,IF(AA26&lt;36,2,3))))</f>
        <v/>
      </c>
      <c r="AB27" s="51" t="str">
        <f aca="false">IF(AB26="","",IF(AB26&lt;0,0,IF(AB26&lt;18,1,IF(AB26&lt;36,2,3))))</f>
        <v/>
      </c>
      <c r="AC27" s="51" t="str">
        <f aca="false">IF(AC26="","",IF(AC26&lt;0,0,IF(AC26&lt;18,1,IF(AC26&lt;36,2,3))))</f>
        <v/>
      </c>
      <c r="AD27" s="51" t="str">
        <f aca="false">IF(AD26="","",IF(AD26&lt;0,0,IF(AD26&lt;18,1,IF(AD26&lt;36,2,3))))</f>
        <v/>
      </c>
      <c r="AE27" s="51" t="str">
        <f aca="false">IF(AE26="","",IF(AE26&lt;0,0,IF(AE26&lt;18,1,IF(AE26&lt;36,2,3))))</f>
        <v/>
      </c>
      <c r="AF27" s="51"/>
      <c r="AG27" s="51"/>
      <c r="AH27" s="51"/>
      <c r="AI27" s="51"/>
      <c r="AJ27" s="51"/>
      <c r="AK27" s="159"/>
    </row>
    <row r="28" customFormat="false" ht="13.8" hidden="false" customHeight="false" outlineLevel="0" collapsed="false">
      <c r="B28" s="161"/>
      <c r="C28" s="61"/>
      <c r="D28" s="61"/>
      <c r="E28" s="61"/>
      <c r="F28" s="61"/>
      <c r="G28" s="61"/>
      <c r="H28" s="162" t="s">
        <v>21</v>
      </c>
      <c r="I28" s="162"/>
      <c r="J28" s="57"/>
      <c r="K28" s="58" t="str">
        <f aca="false">IFERROR(K25-K27,"")</f>
        <v/>
      </c>
      <c r="L28" s="58" t="str">
        <f aca="false">IFERROR(L25-L27,"")</f>
        <v/>
      </c>
      <c r="M28" s="58" t="str">
        <f aca="false">IFERROR(M25-M27,"")</f>
        <v/>
      </c>
      <c r="N28" s="58" t="str">
        <f aca="false">IFERROR(N25-N27,"")</f>
        <v/>
      </c>
      <c r="O28" s="58" t="str">
        <f aca="false">IFERROR(O25-O27,"")</f>
        <v/>
      </c>
      <c r="P28" s="58" t="str">
        <f aca="false">IFERROR(P25-P27,"")</f>
        <v/>
      </c>
      <c r="Q28" s="58" t="str">
        <f aca="false">IFERROR(Q25-Q27,"")</f>
        <v/>
      </c>
      <c r="R28" s="58" t="str">
        <f aca="false">IFERROR(R25-R27,"")</f>
        <v/>
      </c>
      <c r="S28" s="58" t="str">
        <f aca="false">IFERROR(S25-S27,"")</f>
        <v/>
      </c>
      <c r="T28" s="57"/>
      <c r="U28" s="58" t="n">
        <f aca="false">SUM(K28:S28)</f>
        <v>0</v>
      </c>
      <c r="V28" s="57"/>
      <c r="W28" s="58" t="str">
        <f aca="false">IFERROR(W25-W27,"")</f>
        <v/>
      </c>
      <c r="X28" s="58" t="str">
        <f aca="false">IFERROR(X25-X27,"")</f>
        <v/>
      </c>
      <c r="Y28" s="58" t="str">
        <f aca="false">IFERROR(Y25-Y27,"")</f>
        <v/>
      </c>
      <c r="Z28" s="58" t="str">
        <f aca="false">IFERROR(Z25-Z27,"")</f>
        <v/>
      </c>
      <c r="AA28" s="58" t="str">
        <f aca="false">IFERROR(AA25-AA27,"")</f>
        <v/>
      </c>
      <c r="AB28" s="58" t="str">
        <f aca="false">IFERROR(AB25-AB27,"")</f>
        <v/>
      </c>
      <c r="AC28" s="58" t="str">
        <f aca="false">IFERROR(AC25-AC27,"")</f>
        <v/>
      </c>
      <c r="AD28" s="58" t="str">
        <f aca="false">IFERROR(AD25-AD27,"")</f>
        <v/>
      </c>
      <c r="AE28" s="58" t="str">
        <f aca="false">IFERROR(AE25-AE27,"")</f>
        <v/>
      </c>
      <c r="AF28" s="57"/>
      <c r="AG28" s="59" t="n">
        <f aca="false">SUM(W28:AE28)</f>
        <v>0</v>
      </c>
      <c r="AH28" s="57"/>
      <c r="AI28" s="60" t="n">
        <f aca="false">AG28+U28</f>
        <v>0</v>
      </c>
      <c r="AJ28" s="61"/>
      <c r="AK28" s="163"/>
    </row>
    <row r="31" customFormat="false" ht="25.3" hidden="false" customHeight="false" outlineLevel="0" collapsed="false">
      <c r="B31" s="149" t="s">
        <v>128</v>
      </c>
      <c r="C31" s="150" t="s">
        <v>129</v>
      </c>
      <c r="D31" s="150" t="s">
        <v>9</v>
      </c>
      <c r="E31" s="150" t="s">
        <v>11</v>
      </c>
      <c r="F31" s="150" t="s">
        <v>12</v>
      </c>
      <c r="G31" s="151" t="s">
        <v>13</v>
      </c>
      <c r="H31" s="151" t="s">
        <v>14</v>
      </c>
      <c r="I31" s="151" t="s">
        <v>15</v>
      </c>
      <c r="J31" s="30"/>
      <c r="K31" s="31" t="n">
        <v>1</v>
      </c>
      <c r="L31" s="31" t="n">
        <v>2</v>
      </c>
      <c r="M31" s="31" t="n">
        <v>3</v>
      </c>
      <c r="N31" s="31" t="n">
        <v>4</v>
      </c>
      <c r="O31" s="31" t="n">
        <v>5</v>
      </c>
      <c r="P31" s="31" t="n">
        <v>6</v>
      </c>
      <c r="Q31" s="31" t="n">
        <v>7</v>
      </c>
      <c r="R31" s="31" t="n">
        <v>8</v>
      </c>
      <c r="S31" s="31" t="n">
        <v>9</v>
      </c>
      <c r="T31" s="30"/>
      <c r="U31" s="31" t="s">
        <v>1</v>
      </c>
      <c r="V31" s="30"/>
      <c r="W31" s="31" t="n">
        <v>10</v>
      </c>
      <c r="X31" s="31" t="n">
        <v>11</v>
      </c>
      <c r="Y31" s="31" t="n">
        <v>12</v>
      </c>
      <c r="Z31" s="31" t="n">
        <v>13</v>
      </c>
      <c r="AA31" s="31" t="n">
        <v>14</v>
      </c>
      <c r="AB31" s="31" t="n">
        <v>15</v>
      </c>
      <c r="AC31" s="31" t="n">
        <v>16</v>
      </c>
      <c r="AD31" s="31" t="n">
        <v>17</v>
      </c>
      <c r="AE31" s="31" t="n">
        <v>18</v>
      </c>
      <c r="AF31" s="30"/>
      <c r="AG31" s="31" t="s">
        <v>2</v>
      </c>
      <c r="AH31" s="32"/>
      <c r="AI31" s="33" t="s">
        <v>3</v>
      </c>
      <c r="AJ31" s="34"/>
      <c r="AK31" s="67" t="s">
        <v>16</v>
      </c>
    </row>
    <row r="32" customFormat="false" ht="13.8" hidden="false" customHeight="false" outlineLevel="0" collapsed="false">
      <c r="B32" s="152" t="n">
        <f aca="false">B25+1</f>
        <v>4</v>
      </c>
      <c r="C32" s="93"/>
      <c r="D32" s="93"/>
      <c r="E32" s="153" t="str">
        <f aca="false">IF(D32="K",#REF!,IF(D32="M",#REF!,"Błąd!!!"))</f>
        <v>Błąd!!!</v>
      </c>
      <c r="F32" s="153" t="str">
        <f aca="false">IF(D32="K",#REF!,IF(D32="M",#REF!,"Błąd!!!"))</f>
        <v>Błąd!!!</v>
      </c>
      <c r="G32" s="93"/>
      <c r="H32" s="154" t="str">
        <f aca="false">IF(G32="","X",(IFERROR(ROUND((G32*F32/113)+E32-$AI$4,0),"X")))</f>
        <v>X</v>
      </c>
      <c r="I32" s="155" t="str">
        <f aca="false">IF(G32="","X",IFERROR(ROUND(H32*3/4,0),"X"))</f>
        <v>X</v>
      </c>
      <c r="J32" s="23"/>
      <c r="K32" s="42"/>
      <c r="L32" s="42"/>
      <c r="M32" s="42"/>
      <c r="N32" s="42"/>
      <c r="O32" s="42"/>
      <c r="P32" s="42"/>
      <c r="Q32" s="42"/>
      <c r="R32" s="42"/>
      <c r="S32" s="42"/>
      <c r="T32" s="23"/>
      <c r="U32" s="43" t="n">
        <f aca="false">SUM(K32:S32)</f>
        <v>0</v>
      </c>
      <c r="V32" s="23"/>
      <c r="W32" s="44"/>
      <c r="X32" s="44"/>
      <c r="Y32" s="44"/>
      <c r="Z32" s="44"/>
      <c r="AA32" s="44"/>
      <c r="AB32" s="44"/>
      <c r="AC32" s="44"/>
      <c r="AD32" s="44"/>
      <c r="AE32" s="44"/>
      <c r="AF32" s="23"/>
      <c r="AG32" s="18" t="n">
        <f aca="false">SUM(W32:AE32)</f>
        <v>0</v>
      </c>
      <c r="AH32" s="23"/>
      <c r="AI32" s="19" t="n">
        <f aca="false">AG32+U32</f>
        <v>0</v>
      </c>
      <c r="AJ32" s="45"/>
      <c r="AK32" s="156" t="n">
        <f aca="false">AI35</f>
        <v>0</v>
      </c>
    </row>
    <row r="33" customFormat="false" ht="13.8" hidden="false" customHeight="false" outlineLevel="0" collapsed="false">
      <c r="B33" s="157"/>
      <c r="C33" s="51"/>
      <c r="D33" s="51"/>
      <c r="E33" s="51"/>
      <c r="F33" s="51"/>
      <c r="G33" s="51"/>
      <c r="H33" s="158" t="s">
        <v>19</v>
      </c>
      <c r="I33" s="158"/>
      <c r="J33" s="51"/>
      <c r="K33" s="51" t="str">
        <f aca="false">IFERROR($I32-K$5,"")</f>
        <v/>
      </c>
      <c r="L33" s="51" t="str">
        <f aca="false">IFERROR($I32-L$5,"")</f>
        <v/>
      </c>
      <c r="M33" s="51" t="str">
        <f aca="false">IFERROR($I32-M$5,"")</f>
        <v/>
      </c>
      <c r="N33" s="51" t="str">
        <f aca="false">IFERROR($I32-N$5,"")</f>
        <v/>
      </c>
      <c r="O33" s="51" t="str">
        <f aca="false">IFERROR($I32-O$5,"")</f>
        <v/>
      </c>
      <c r="P33" s="51" t="str">
        <f aca="false">IFERROR($I32-P$5,"")</f>
        <v/>
      </c>
      <c r="Q33" s="51" t="str">
        <f aca="false">IFERROR($I32-Q$5,"")</f>
        <v/>
      </c>
      <c r="R33" s="51" t="str">
        <f aca="false">IFERROR($I32-R$5,"")</f>
        <v/>
      </c>
      <c r="S33" s="51" t="str">
        <f aca="false">IFERROR($I32-S$5,"")</f>
        <v/>
      </c>
      <c r="T33" s="51"/>
      <c r="U33" s="51"/>
      <c r="V33" s="51"/>
      <c r="W33" s="51" t="str">
        <f aca="false">IFERROR($I32-W$5,"")</f>
        <v/>
      </c>
      <c r="X33" s="51" t="str">
        <f aca="false">IFERROR($I32-X$5,"")</f>
        <v/>
      </c>
      <c r="Y33" s="51" t="str">
        <f aca="false">IFERROR($I32-Y$5,"")</f>
        <v/>
      </c>
      <c r="Z33" s="51" t="str">
        <f aca="false">IFERROR($I32-Z$5,"")</f>
        <v/>
      </c>
      <c r="AA33" s="51" t="str">
        <f aca="false">IFERROR($I32-AA$5,"")</f>
        <v/>
      </c>
      <c r="AB33" s="51" t="str">
        <f aca="false">IFERROR($I32-AB$5,"")</f>
        <v/>
      </c>
      <c r="AC33" s="51" t="str">
        <f aca="false">IFERROR($I32-AC$5,"")</f>
        <v/>
      </c>
      <c r="AD33" s="51" t="str">
        <f aca="false">IFERROR($I32-AD$5,"")</f>
        <v/>
      </c>
      <c r="AE33" s="51" t="str">
        <f aca="false">IFERROR($I32-AE$5,"")</f>
        <v/>
      </c>
      <c r="AF33" s="51"/>
      <c r="AG33" s="51"/>
      <c r="AH33" s="51"/>
      <c r="AI33" s="51"/>
      <c r="AJ33" s="51"/>
      <c r="AK33" s="159"/>
    </row>
    <row r="34" customFormat="false" ht="13.8" hidden="false" customHeight="false" outlineLevel="0" collapsed="false">
      <c r="B34" s="157"/>
      <c r="C34" s="51"/>
      <c r="D34" s="51"/>
      <c r="E34" s="51"/>
      <c r="F34" s="51"/>
      <c r="G34" s="51"/>
      <c r="H34" s="160" t="s">
        <v>20</v>
      </c>
      <c r="I34" s="160"/>
      <c r="J34" s="51"/>
      <c r="K34" s="51" t="str">
        <f aca="false">IF(K33="","",IF(K33&lt;0,0,IF(K33&lt;18,1,IF(K33&lt;36,2,3))))</f>
        <v/>
      </c>
      <c r="L34" s="51" t="str">
        <f aca="false">IF(L33="","",IF(L33&lt;0,0,IF(L33&lt;18,1,IF(L33&lt;36,2,3))))</f>
        <v/>
      </c>
      <c r="M34" s="51" t="str">
        <f aca="false">IF(M33="","",IF(M33&lt;0,0,IF(M33&lt;18,1,IF(M33&lt;36,2,3))))</f>
        <v/>
      </c>
      <c r="N34" s="51" t="str">
        <f aca="false">IF(N33="","",IF(N33&lt;0,0,IF(N33&lt;18,1,IF(N33&lt;36,2,3))))</f>
        <v/>
      </c>
      <c r="O34" s="51" t="str">
        <f aca="false">IF(O33="","",IF(O33&lt;0,0,IF(O33&lt;18,1,IF(O33&lt;36,2,3))))</f>
        <v/>
      </c>
      <c r="P34" s="51" t="str">
        <f aca="false">IF(P33="","",IF(P33&lt;0,0,IF(P33&lt;18,1,IF(P33&lt;36,2,3))))</f>
        <v/>
      </c>
      <c r="Q34" s="51" t="str">
        <f aca="false">IF(Q33="","",IF(Q33&lt;0,0,IF(Q33&lt;18,1,IF(Q33&lt;36,2,3))))</f>
        <v/>
      </c>
      <c r="R34" s="51" t="str">
        <f aca="false">IF(R33="","",IF(R33&lt;0,0,IF(R33&lt;18,1,IF(R33&lt;36,2,3))))</f>
        <v/>
      </c>
      <c r="S34" s="51" t="str">
        <f aca="false">IF(S33="","",IF(S33&lt;0,0,IF(S33&lt;18,1,IF(S33&lt;36,2,3))))</f>
        <v/>
      </c>
      <c r="T34" s="51"/>
      <c r="U34" s="51"/>
      <c r="V34" s="51"/>
      <c r="W34" s="51" t="str">
        <f aca="false">IF(W33="","",IF(W33&lt;0,0,IF(W33&lt;18,1,IF(W33&lt;36,2,3))))</f>
        <v/>
      </c>
      <c r="X34" s="51" t="str">
        <f aca="false">IF(X33="","",IF(X33&lt;0,0,IF(X33&lt;18,1,IF(X33&lt;36,2,3))))</f>
        <v/>
      </c>
      <c r="Y34" s="51" t="str">
        <f aca="false">IF(Y33="","",IF(Y33&lt;0,0,IF(Y33&lt;18,1,IF(Y33&lt;36,2,3))))</f>
        <v/>
      </c>
      <c r="Z34" s="51" t="str">
        <f aca="false">IF(Z33="","",IF(Z33&lt;0,0,IF(Z33&lt;18,1,IF(Z33&lt;36,2,3))))</f>
        <v/>
      </c>
      <c r="AA34" s="51" t="str">
        <f aca="false">IF(AA33="","",IF(AA33&lt;0,0,IF(AA33&lt;18,1,IF(AA33&lt;36,2,3))))</f>
        <v/>
      </c>
      <c r="AB34" s="51" t="str">
        <f aca="false">IF(AB33="","",IF(AB33&lt;0,0,IF(AB33&lt;18,1,IF(AB33&lt;36,2,3))))</f>
        <v/>
      </c>
      <c r="AC34" s="51" t="str">
        <f aca="false">IF(AC33="","",IF(AC33&lt;0,0,IF(AC33&lt;18,1,IF(AC33&lt;36,2,3))))</f>
        <v/>
      </c>
      <c r="AD34" s="51" t="str">
        <f aca="false">IF(AD33="","",IF(AD33&lt;0,0,IF(AD33&lt;18,1,IF(AD33&lt;36,2,3))))</f>
        <v/>
      </c>
      <c r="AE34" s="51" t="str">
        <f aca="false">IF(AE33="","",IF(AE33&lt;0,0,IF(AE33&lt;18,1,IF(AE33&lt;36,2,3))))</f>
        <v/>
      </c>
      <c r="AF34" s="51"/>
      <c r="AG34" s="51"/>
      <c r="AH34" s="51"/>
      <c r="AI34" s="51"/>
      <c r="AJ34" s="51"/>
      <c r="AK34" s="159"/>
    </row>
    <row r="35" customFormat="false" ht="13.8" hidden="false" customHeight="false" outlineLevel="0" collapsed="false">
      <c r="B35" s="161"/>
      <c r="C35" s="61"/>
      <c r="D35" s="61"/>
      <c r="E35" s="61"/>
      <c r="F35" s="61"/>
      <c r="G35" s="61"/>
      <c r="H35" s="162" t="s">
        <v>21</v>
      </c>
      <c r="I35" s="162"/>
      <c r="J35" s="57"/>
      <c r="K35" s="58" t="str">
        <f aca="false">IFERROR(K32-K34,"")</f>
        <v/>
      </c>
      <c r="L35" s="58" t="str">
        <f aca="false">IFERROR(L32-L34,"")</f>
        <v/>
      </c>
      <c r="M35" s="58" t="str">
        <f aca="false">IFERROR(M32-M34,"")</f>
        <v/>
      </c>
      <c r="N35" s="58" t="str">
        <f aca="false">IFERROR(N32-N34,"")</f>
        <v/>
      </c>
      <c r="O35" s="58" t="str">
        <f aca="false">IFERROR(O32-O34,"")</f>
        <v/>
      </c>
      <c r="P35" s="58" t="str">
        <f aca="false">IFERROR(P32-P34,"")</f>
        <v/>
      </c>
      <c r="Q35" s="58" t="str">
        <f aca="false">IFERROR(Q32-Q34,"")</f>
        <v/>
      </c>
      <c r="R35" s="58" t="str">
        <f aca="false">IFERROR(R32-R34,"")</f>
        <v/>
      </c>
      <c r="S35" s="58" t="str">
        <f aca="false">IFERROR(S32-S34,"")</f>
        <v/>
      </c>
      <c r="T35" s="57"/>
      <c r="U35" s="58" t="n">
        <f aca="false">SUM(K35:S35)</f>
        <v>0</v>
      </c>
      <c r="V35" s="57"/>
      <c r="W35" s="58" t="str">
        <f aca="false">IFERROR(W32-W34,"")</f>
        <v/>
      </c>
      <c r="X35" s="58" t="str">
        <f aca="false">IFERROR(X32-X34,"")</f>
        <v/>
      </c>
      <c r="Y35" s="58" t="str">
        <f aca="false">IFERROR(Y32-Y34,"")</f>
        <v/>
      </c>
      <c r="Z35" s="58" t="str">
        <f aca="false">IFERROR(Z32-Z34,"")</f>
        <v/>
      </c>
      <c r="AA35" s="58" t="str">
        <f aca="false">IFERROR(AA32-AA34,"")</f>
        <v/>
      </c>
      <c r="AB35" s="58" t="str">
        <f aca="false">IFERROR(AB32-AB34,"")</f>
        <v/>
      </c>
      <c r="AC35" s="58" t="str">
        <f aca="false">IFERROR(AC32-AC34,"")</f>
        <v/>
      </c>
      <c r="AD35" s="58" t="str">
        <f aca="false">IFERROR(AD32-AD34,"")</f>
        <v/>
      </c>
      <c r="AE35" s="58" t="str">
        <f aca="false">IFERROR(AE32-AE34,"")</f>
        <v/>
      </c>
      <c r="AF35" s="57"/>
      <c r="AG35" s="59" t="n">
        <f aca="false">SUM(W35:AE35)</f>
        <v>0</v>
      </c>
      <c r="AH35" s="57"/>
      <c r="AI35" s="60" t="n">
        <f aca="false">AG35+U35</f>
        <v>0</v>
      </c>
      <c r="AJ35" s="61"/>
      <c r="AK35" s="163"/>
    </row>
    <row r="38" customFormat="false" ht="13.8" hidden="false" customHeight="false" outlineLevel="0" collapsed="false">
      <c r="D38" s="164" t="str">
        <f aca="false">IF(AI11=0,"",C11)</f>
        <v/>
      </c>
      <c r="E38" s="164"/>
      <c r="F38" s="164"/>
      <c r="G38" s="164"/>
      <c r="H38" s="164"/>
      <c r="I38" s="164"/>
      <c r="K38" s="1" t="str">
        <f aca="false">IF(K11="","",K14)</f>
        <v/>
      </c>
      <c r="L38" s="1" t="str">
        <f aca="false">IF(L11="","",L14)</f>
        <v/>
      </c>
      <c r="M38" s="1" t="str">
        <f aca="false">IF(M11="","",M14)</f>
        <v/>
      </c>
      <c r="N38" s="1" t="str">
        <f aca="false">IF(N11="","",N14)</f>
        <v/>
      </c>
      <c r="O38" s="1" t="str">
        <f aca="false">IF(O11="","",O14)</f>
        <v/>
      </c>
      <c r="P38" s="1" t="str">
        <f aca="false">IF(P11="","",P14)</f>
        <v/>
      </c>
      <c r="Q38" s="1" t="str">
        <f aca="false">IF(Q11="","",Q14)</f>
        <v/>
      </c>
      <c r="R38" s="1" t="str">
        <f aca="false">IF(R11="","",R14)</f>
        <v/>
      </c>
      <c r="S38" s="1" t="str">
        <f aca="false">IF(S11="","",S14)</f>
        <v/>
      </c>
      <c r="W38" s="1" t="str">
        <f aca="false">IF(W11="","",W14)</f>
        <v/>
      </c>
      <c r="X38" s="1" t="str">
        <f aca="false">IF(X11="","",X14)</f>
        <v/>
      </c>
      <c r="Y38" s="1" t="str">
        <f aca="false">IF(Y11="","",Y14)</f>
        <v/>
      </c>
      <c r="Z38" s="1" t="str">
        <f aca="false">IF(Z11="","",Z14)</f>
        <v/>
      </c>
      <c r="AA38" s="1" t="str">
        <f aca="false">IF(AA11="","",AA14)</f>
        <v/>
      </c>
      <c r="AB38" s="1" t="str">
        <f aca="false">IF(AB11="","",AB14)</f>
        <v/>
      </c>
      <c r="AC38" s="1" t="str">
        <f aca="false">IF(AC11="","",AC14)</f>
        <v/>
      </c>
      <c r="AD38" s="1" t="str">
        <f aca="false">IF(AD11="","",AD14)</f>
        <v/>
      </c>
      <c r="AE38" s="1" t="str">
        <f aca="false">IF(AE11="","",AE14)</f>
        <v/>
      </c>
    </row>
    <row r="39" customFormat="false" ht="13.8" hidden="false" customHeight="false" outlineLevel="0" collapsed="false">
      <c r="D39" s="164" t="str">
        <f aca="false">IF(AI18=0,"",C18)</f>
        <v/>
      </c>
      <c r="E39" s="164"/>
      <c r="F39" s="164"/>
      <c r="G39" s="164"/>
      <c r="H39" s="164"/>
      <c r="I39" s="164"/>
      <c r="K39" s="1" t="str">
        <f aca="false">IF(K18="","",K21)</f>
        <v/>
      </c>
      <c r="L39" s="1" t="str">
        <f aca="false">IF(L18="","",L21)</f>
        <v/>
      </c>
      <c r="M39" s="1" t="str">
        <f aca="false">IF(M18="","",M21)</f>
        <v/>
      </c>
      <c r="N39" s="1" t="str">
        <f aca="false">IF(N18="","",N21)</f>
        <v/>
      </c>
      <c r="O39" s="1" t="str">
        <f aca="false">IF(O18="","",O21)</f>
        <v/>
      </c>
      <c r="P39" s="1" t="str">
        <f aca="false">IF(P18="","",P21)</f>
        <v/>
      </c>
      <c r="Q39" s="1" t="str">
        <f aca="false">IF(Q18="","",Q21)</f>
        <v/>
      </c>
      <c r="R39" s="1" t="str">
        <f aca="false">IF(R18="","",R21)</f>
        <v/>
      </c>
      <c r="S39" s="1" t="str">
        <f aca="false">IF(S18="","",S21)</f>
        <v/>
      </c>
      <c r="W39" s="1" t="str">
        <f aca="false">IF(W18="","",W21)</f>
        <v/>
      </c>
      <c r="X39" s="1" t="str">
        <f aca="false">IF(X18="","",X21)</f>
        <v/>
      </c>
      <c r="Y39" s="1" t="str">
        <f aca="false">IF(Y18="","",Y21)</f>
        <v/>
      </c>
      <c r="Z39" s="1" t="str">
        <f aca="false">IF(Z18="","",Z21)</f>
        <v/>
      </c>
      <c r="AA39" s="1" t="str">
        <f aca="false">IF(AA18="","",AA21)</f>
        <v/>
      </c>
      <c r="AB39" s="1" t="str">
        <f aca="false">IF(AB18="","",AB21)</f>
        <v/>
      </c>
      <c r="AC39" s="1" t="str">
        <f aca="false">IF(AC18="","",AC21)</f>
        <v/>
      </c>
      <c r="AD39" s="1" t="str">
        <f aca="false">IF(AD18="","",AD21)</f>
        <v/>
      </c>
      <c r="AE39" s="1" t="str">
        <f aca="false">IF(AE18="","",AE21)</f>
        <v/>
      </c>
    </row>
    <row r="40" customFormat="false" ht="13.8" hidden="false" customHeight="false" outlineLevel="0" collapsed="false">
      <c r="D40" s="164" t="str">
        <f aca="false">IF(AI25=0,"",C25)</f>
        <v/>
      </c>
      <c r="E40" s="164"/>
      <c r="F40" s="164"/>
      <c r="G40" s="164"/>
      <c r="H40" s="164"/>
      <c r="I40" s="164"/>
      <c r="K40" s="1" t="str">
        <f aca="false">IF(K25="","",K28)</f>
        <v/>
      </c>
      <c r="L40" s="1" t="str">
        <f aca="false">IF(L25="","",L28)</f>
        <v/>
      </c>
      <c r="M40" s="1" t="str">
        <f aca="false">IF(M25="","",M28)</f>
        <v/>
      </c>
      <c r="N40" s="1" t="str">
        <f aca="false">IF(N25="","",N28)</f>
        <v/>
      </c>
      <c r="O40" s="1" t="str">
        <f aca="false">IF(O25="","",O28)</f>
        <v/>
      </c>
      <c r="P40" s="1" t="str">
        <f aca="false">IF(P25="","",P28)</f>
        <v/>
      </c>
      <c r="Q40" s="1" t="str">
        <f aca="false">IF(Q25="","",Q28)</f>
        <v/>
      </c>
      <c r="R40" s="1" t="str">
        <f aca="false">IF(R25="","",R28)</f>
        <v/>
      </c>
      <c r="S40" s="1" t="str">
        <f aca="false">IF(S25="","",S28)</f>
        <v/>
      </c>
      <c r="W40" s="1" t="str">
        <f aca="false">IF(W25="","",W28)</f>
        <v/>
      </c>
      <c r="X40" s="1" t="str">
        <f aca="false">IF(X25="","",X28)</f>
        <v/>
      </c>
      <c r="Y40" s="1" t="str">
        <f aca="false">IF(Y25="","",Y28)</f>
        <v/>
      </c>
      <c r="Z40" s="1" t="str">
        <f aca="false">IF(Z25="","",Z28)</f>
        <v/>
      </c>
      <c r="AA40" s="1" t="str">
        <f aca="false">IF(AA25="","",AA28)</f>
        <v/>
      </c>
      <c r="AB40" s="1" t="str">
        <f aca="false">IF(AB25="","",AB28)</f>
        <v/>
      </c>
      <c r="AC40" s="1" t="str">
        <f aca="false">IF(AC25="","",AC28)</f>
        <v/>
      </c>
      <c r="AD40" s="1" t="str">
        <f aca="false">IF(AD25="","",AD28)</f>
        <v/>
      </c>
      <c r="AE40" s="1" t="str">
        <f aca="false">IF(AE25="","",AE28)</f>
        <v/>
      </c>
    </row>
    <row r="41" customFormat="false" ht="13.8" hidden="false" customHeight="false" outlineLevel="0" collapsed="false">
      <c r="D41" s="164" t="str">
        <f aca="false">IF(AI32=0,"",C32)</f>
        <v/>
      </c>
      <c r="E41" s="164"/>
      <c r="F41" s="164"/>
      <c r="G41" s="164"/>
      <c r="H41" s="164"/>
      <c r="I41" s="164"/>
      <c r="K41" s="1" t="str">
        <f aca="false">IF(K32="","",K35)</f>
        <v/>
      </c>
      <c r="L41" s="1" t="str">
        <f aca="false">IF(L32="","",L35)</f>
        <v/>
      </c>
      <c r="M41" s="1" t="str">
        <f aca="false">IF(M32="","",M35)</f>
        <v/>
      </c>
      <c r="N41" s="1" t="str">
        <f aca="false">IF(N32="","",N35)</f>
        <v/>
      </c>
      <c r="O41" s="1" t="str">
        <f aca="false">IF(O32="","",O35)</f>
        <v/>
      </c>
      <c r="P41" s="1" t="str">
        <f aca="false">IF(P32="","",P35)</f>
        <v/>
      </c>
      <c r="Q41" s="1" t="str">
        <f aca="false">IF(Q32="","",Q35)</f>
        <v/>
      </c>
      <c r="R41" s="1" t="str">
        <f aca="false">IF(R32="","",R35)</f>
        <v/>
      </c>
      <c r="S41" s="1" t="str">
        <f aca="false">IF(S32="","",S35)</f>
        <v/>
      </c>
      <c r="W41" s="1" t="str">
        <f aca="false">IF(W32="","",W35)</f>
        <v/>
      </c>
      <c r="X41" s="1" t="str">
        <f aca="false">IF(X32="","",X35)</f>
        <v/>
      </c>
      <c r="Y41" s="1" t="str">
        <f aca="false">IF(Y32="","",Y35)</f>
        <v/>
      </c>
      <c r="Z41" s="1" t="str">
        <f aca="false">IF(Z32="","",Z35)</f>
        <v/>
      </c>
      <c r="AA41" s="1" t="str">
        <f aca="false">IF(AA32="","",AA35)</f>
        <v/>
      </c>
      <c r="AB41" s="1" t="str">
        <f aca="false">IF(AB32="","",AB35)</f>
        <v/>
      </c>
      <c r="AC41" s="1" t="str">
        <f aca="false">IF(AC32="","",AC35)</f>
        <v/>
      </c>
      <c r="AD41" s="1" t="str">
        <f aca="false">IF(AD32="","",AD35)</f>
        <v/>
      </c>
      <c r="AE41" s="1" t="str">
        <f aca="false">IF(AE32="","",AE35)</f>
        <v/>
      </c>
      <c r="AF41" s="1" t="str">
        <f aca="false">IF(AF32="","",AF35)</f>
        <v/>
      </c>
      <c r="AI41" s="165" t="s">
        <v>130</v>
      </c>
      <c r="AJ41" s="165"/>
      <c r="AK41" s="165"/>
    </row>
    <row r="42" customFormat="false" ht="6" hidden="false" customHeight="true" outlineLevel="0" collapsed="false">
      <c r="D42" s="166"/>
      <c r="E42" s="166"/>
      <c r="F42" s="166"/>
      <c r="G42" s="166"/>
      <c r="H42" s="166"/>
      <c r="I42" s="166"/>
      <c r="AI42" s="167"/>
      <c r="AJ42" s="167"/>
      <c r="AK42" s="167"/>
    </row>
    <row r="43" customFormat="false" ht="17.35" hidden="false" customHeight="false" outlineLevel="0" collapsed="false">
      <c r="D43" s="107" t="n">
        <f aca="false">IF(AND(AI11=0,NOT(C4="")),"",C4)</f>
        <v>0</v>
      </c>
      <c r="E43" s="107"/>
      <c r="F43" s="107"/>
      <c r="G43" s="107"/>
      <c r="H43" s="107"/>
      <c r="I43" s="107"/>
      <c r="K43" s="1" t="str">
        <f aca="false">IF(K38="","",SUM(K38:K41)-MAX(K38:K41))</f>
        <v/>
      </c>
      <c r="L43" s="1" t="str">
        <f aca="false">IF(L38="","",SUM(L38:L41)-MAX(L38:L41))</f>
        <v/>
      </c>
      <c r="M43" s="1" t="str">
        <f aca="false">IF(M38="","",SUM(M38:M41)-MAX(M38:M41))</f>
        <v/>
      </c>
      <c r="N43" s="1" t="str">
        <f aca="false">IF(N38="","",SUM(N38:N41)-MAX(N38:N41))</f>
        <v/>
      </c>
      <c r="O43" s="1" t="str">
        <f aca="false">IF(O38="","",SUM(O38:O41)-MAX(O38:O41))</f>
        <v/>
      </c>
      <c r="P43" s="1" t="str">
        <f aca="false">IF(P38="","",SUM(P38:P41)-MAX(P38:P41))</f>
        <v/>
      </c>
      <c r="Q43" s="1" t="str">
        <f aca="false">IF(Q38="","",SUM(Q38:Q41)-MAX(Q38:Q41))</f>
        <v/>
      </c>
      <c r="R43" s="1" t="str">
        <f aca="false">IF(R38="","",SUM(R38:R41)-MAX(R38:R41))</f>
        <v/>
      </c>
      <c r="S43" s="1" t="str">
        <f aca="false">IF(S38="","",SUM(S38:S41)-MAX(S38:S41))</f>
        <v/>
      </c>
      <c r="W43" s="1" t="str">
        <f aca="false">IF(W38="","",SUM(W38:W41)-MAX(W38:W41))</f>
        <v/>
      </c>
      <c r="X43" s="1" t="str">
        <f aca="false">IF(X38="","",SUM(X38:X41)-MAX(X38:X41))</f>
        <v/>
      </c>
      <c r="Y43" s="1" t="str">
        <f aca="false">IF(Y38="","",SUM(Y38:Y41)-MAX(Y38:Y41))</f>
        <v/>
      </c>
      <c r="Z43" s="1" t="str">
        <f aca="false">IF(Z38="","",SUM(Z38:Z41)-MAX(Z38:Z41))</f>
        <v/>
      </c>
      <c r="AA43" s="1" t="str">
        <f aca="false">IF(AA38="","",SUM(AA38:AA41)-MAX(AA38:AA41))</f>
        <v/>
      </c>
      <c r="AB43" s="1" t="str">
        <f aca="false">IF(AB38="","",SUM(AB38:AB41)-MAX(AB38:AB41))</f>
        <v/>
      </c>
      <c r="AC43" s="1" t="str">
        <f aca="false">IF(AC38="","",SUM(AC38:AC41)-MAX(AC38:AC41))</f>
        <v/>
      </c>
      <c r="AD43" s="1" t="str">
        <f aca="false">IF(AD38="","",SUM(AD38:AD41)-MAX(AD38:AD41))</f>
        <v/>
      </c>
      <c r="AE43" s="1" t="str">
        <f aca="false">IF(AE38="","",SUM(AE38:AE41)-MAX(AE38:AE41))</f>
        <v/>
      </c>
      <c r="AI43" s="167"/>
      <c r="AJ43" s="167"/>
      <c r="AK43" s="168" t="n">
        <f aca="false">SUM(W43:AE43,K43:S43)</f>
        <v>0</v>
      </c>
    </row>
  </sheetData>
  <sheetProtection sheet="true" objects="true" scenarios="true"/>
  <mergeCells count="18">
    <mergeCell ref="H12:I12"/>
    <mergeCell ref="H13:I13"/>
    <mergeCell ref="H14:I14"/>
    <mergeCell ref="H19:I19"/>
    <mergeCell ref="H20:I20"/>
    <mergeCell ref="H21:I21"/>
    <mergeCell ref="H26:I26"/>
    <mergeCell ref="H27:I27"/>
    <mergeCell ref="H28:I28"/>
    <mergeCell ref="H33:I33"/>
    <mergeCell ref="H34:I34"/>
    <mergeCell ref="H35:I35"/>
    <mergeCell ref="D38:I38"/>
    <mergeCell ref="D39:I39"/>
    <mergeCell ref="D40:I40"/>
    <mergeCell ref="D41:I41"/>
    <mergeCell ref="AI41:AK41"/>
    <mergeCell ref="D43:I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86"/>
  <sheetViews>
    <sheetView showFormulas="false" showGridLines="true" showRowColHeaders="true" showZeros="true" rightToLeft="false" tabSelected="true" showOutlineSymbols="true" defaultGridColor="true" view="normal" topLeftCell="AE1" colorId="64" zoomScale="83" zoomScaleNormal="83" zoomScalePageLayoutView="100" workbookViewId="0">
      <selection pane="topLeft" activeCell="AY20" activeCellId="0" sqref="AY20"/>
    </sheetView>
  </sheetViews>
  <sheetFormatPr defaultColWidth="10.484375" defaultRowHeight="13.8" zeroHeight="false" outlineLevelRow="0" outlineLevelCol="0"/>
  <cols>
    <col collapsed="false" customWidth="true" hidden="false" outlineLevel="0" max="1" min="1" style="0" width="18.55"/>
    <col collapsed="false" customWidth="true" hidden="false" outlineLevel="0" max="4" min="4" style="0" width="17.36"/>
    <col collapsed="false" customWidth="false" hidden="true" outlineLevel="0" max="14" min="5" style="0" width="10.5"/>
    <col collapsed="false" customWidth="true" hidden="false" outlineLevel="0" max="40" min="17" style="0" width="4.65"/>
    <col collapsed="false" customWidth="true" hidden="false" outlineLevel="0" max="43" min="43" style="0" width="17.48"/>
    <col collapsed="false" customWidth="true" hidden="false" outlineLevel="0" max="46" min="46" style="0" width="22"/>
  </cols>
  <sheetData>
    <row r="1" customFormat="false" ht="15" hidden="false" customHeight="false" outlineLevel="0" collapsed="false">
      <c r="A1" s="1"/>
      <c r="B1" s="1"/>
      <c r="C1" s="1"/>
      <c r="D1" s="109"/>
      <c r="E1" s="1"/>
      <c r="F1" s="1"/>
      <c r="G1" s="2"/>
      <c r="H1" s="1"/>
      <c r="I1" s="1"/>
      <c r="J1" s="3"/>
      <c r="K1" s="4"/>
      <c r="L1" s="1"/>
      <c r="M1" s="1"/>
      <c r="N1" s="2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customFormat="false" ht="15" hidden="false" customHeight="false" outlineLevel="0" collapsed="false">
      <c r="A2" s="1"/>
      <c r="B2" s="1"/>
      <c r="C2" s="1"/>
      <c r="D2" s="109"/>
      <c r="E2" s="1"/>
      <c r="F2" s="1"/>
      <c r="G2" s="2"/>
      <c r="H2" s="1"/>
      <c r="I2" s="1"/>
      <c r="J2" s="4"/>
      <c r="K2" s="4"/>
      <c r="L2" s="1"/>
      <c r="M2" s="1"/>
      <c r="N2" s="24"/>
      <c r="O2" s="2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customFormat="false" ht="15" hidden="false" customHeight="false" outlineLevel="0" collapsed="false">
      <c r="A3" s="1"/>
      <c r="B3" s="1"/>
      <c r="C3" s="1"/>
      <c r="D3" s="109"/>
      <c r="E3" s="1"/>
      <c r="F3" s="1"/>
      <c r="G3" s="5"/>
      <c r="H3" s="1"/>
      <c r="I3" s="1"/>
      <c r="J3" s="4"/>
      <c r="K3" s="4"/>
      <c r="L3" s="1"/>
      <c r="M3" s="1"/>
      <c r="N3" s="24"/>
      <c r="O3" s="110" t="s">
        <v>0</v>
      </c>
      <c r="P3" s="7"/>
      <c r="Q3" s="8" t="n">
        <v>1</v>
      </c>
      <c r="R3" s="8" t="n">
        <v>2</v>
      </c>
      <c r="S3" s="8" t="n">
        <v>3</v>
      </c>
      <c r="T3" s="8" t="n">
        <v>4</v>
      </c>
      <c r="U3" s="8" t="n">
        <v>5</v>
      </c>
      <c r="V3" s="8" t="n">
        <v>6</v>
      </c>
      <c r="W3" s="8" t="n">
        <v>7</v>
      </c>
      <c r="X3" s="8" t="n">
        <v>8</v>
      </c>
      <c r="Y3" s="8" t="n">
        <v>9</v>
      </c>
      <c r="Z3" s="9"/>
      <c r="AA3" s="8" t="s">
        <v>1</v>
      </c>
      <c r="AB3" s="9"/>
      <c r="AC3" s="8" t="n">
        <v>10</v>
      </c>
      <c r="AD3" s="8" t="n">
        <v>11</v>
      </c>
      <c r="AE3" s="8" t="n">
        <v>12</v>
      </c>
      <c r="AF3" s="8" t="n">
        <v>13</v>
      </c>
      <c r="AG3" s="8" t="n">
        <v>14</v>
      </c>
      <c r="AH3" s="8" t="n">
        <v>15</v>
      </c>
      <c r="AI3" s="8" t="n">
        <v>16</v>
      </c>
      <c r="AJ3" s="8" t="n">
        <v>17</v>
      </c>
      <c r="AK3" s="8" t="n">
        <v>18</v>
      </c>
      <c r="AL3" s="9"/>
      <c r="AM3" s="8" t="s">
        <v>2</v>
      </c>
      <c r="AN3" s="9"/>
      <c r="AO3" s="10" t="s">
        <v>3</v>
      </c>
      <c r="AP3" s="1"/>
    </row>
    <row r="4" customFormat="false" ht="15" hidden="false" customHeight="false" outlineLevel="0" collapsed="false">
      <c r="A4" s="1"/>
      <c r="B4" s="1"/>
      <c r="C4" s="1"/>
      <c r="D4" s="109"/>
      <c r="E4" s="1"/>
      <c r="F4" s="1"/>
      <c r="G4" s="2"/>
      <c r="H4" s="1"/>
      <c r="I4" s="1"/>
      <c r="J4" s="4"/>
      <c r="K4" s="4"/>
      <c r="L4" s="1"/>
      <c r="M4" s="1"/>
      <c r="N4" s="24"/>
      <c r="O4" s="111" t="s">
        <v>4</v>
      </c>
      <c r="P4" s="7"/>
      <c r="Q4" s="13" t="n">
        <v>3</v>
      </c>
      <c r="R4" s="13" t="n">
        <v>3</v>
      </c>
      <c r="S4" s="13" t="n">
        <v>3</v>
      </c>
      <c r="T4" s="13" t="n">
        <v>3</v>
      </c>
      <c r="U4" s="13" t="n">
        <v>3</v>
      </c>
      <c r="V4" s="13" t="n">
        <v>3</v>
      </c>
      <c r="W4" s="13" t="n">
        <v>3</v>
      </c>
      <c r="X4" s="13" t="n">
        <v>3</v>
      </c>
      <c r="Y4" s="13" t="n">
        <v>3</v>
      </c>
      <c r="Z4" s="14"/>
      <c r="AA4" s="13" t="n">
        <f aca="false">SUM(Q4:Y4)</f>
        <v>27</v>
      </c>
      <c r="AB4" s="15"/>
      <c r="AC4" s="16" t="n">
        <v>3</v>
      </c>
      <c r="AD4" s="16" t="n">
        <v>3</v>
      </c>
      <c r="AE4" s="16" t="n">
        <v>3</v>
      </c>
      <c r="AF4" s="16" t="n">
        <v>3</v>
      </c>
      <c r="AG4" s="16" t="n">
        <v>3</v>
      </c>
      <c r="AH4" s="16" t="n">
        <v>3</v>
      </c>
      <c r="AI4" s="16" t="n">
        <v>3</v>
      </c>
      <c r="AJ4" s="16" t="n">
        <v>3</v>
      </c>
      <c r="AK4" s="16" t="n">
        <v>3</v>
      </c>
      <c r="AL4" s="17"/>
      <c r="AM4" s="18" t="n">
        <f aca="false">SUM(AC4:AK4)</f>
        <v>27</v>
      </c>
      <c r="AN4" s="15"/>
      <c r="AO4" s="19" t="n">
        <f aca="false">AM4+AA4</f>
        <v>54</v>
      </c>
      <c r="AP4" s="1"/>
    </row>
    <row r="5" customFormat="false" ht="15" hidden="false" customHeight="false" outlineLevel="0" collapsed="false">
      <c r="A5" s="1"/>
      <c r="B5" s="1"/>
      <c r="C5" s="1"/>
      <c r="D5" s="109"/>
      <c r="E5" s="1"/>
      <c r="F5" s="1"/>
      <c r="G5" s="1"/>
      <c r="H5" s="1"/>
      <c r="I5" s="1"/>
      <c r="J5" s="4"/>
      <c r="K5" s="4"/>
      <c r="L5" s="1"/>
      <c r="M5" s="1"/>
      <c r="N5" s="24"/>
      <c r="O5" s="112" t="s">
        <v>5</v>
      </c>
      <c r="P5" s="7"/>
      <c r="Q5" s="21" t="n">
        <v>15</v>
      </c>
      <c r="R5" s="21" t="n">
        <v>3</v>
      </c>
      <c r="S5" s="21" t="n">
        <v>17</v>
      </c>
      <c r="T5" s="21" t="n">
        <v>1</v>
      </c>
      <c r="U5" s="21" t="n">
        <v>13</v>
      </c>
      <c r="V5" s="21" t="n">
        <v>11</v>
      </c>
      <c r="W5" s="21" t="n">
        <v>7</v>
      </c>
      <c r="X5" s="21" t="n">
        <v>5</v>
      </c>
      <c r="Y5" s="21" t="n">
        <v>9</v>
      </c>
      <c r="Z5" s="21"/>
      <c r="AA5" s="21"/>
      <c r="AB5" s="15"/>
      <c r="AC5" s="22" t="n">
        <v>16</v>
      </c>
      <c r="AD5" s="22" t="n">
        <v>4</v>
      </c>
      <c r="AE5" s="22" t="n">
        <v>18</v>
      </c>
      <c r="AF5" s="22" t="n">
        <v>2</v>
      </c>
      <c r="AG5" s="22" t="n">
        <v>14</v>
      </c>
      <c r="AH5" s="22" t="n">
        <v>12</v>
      </c>
      <c r="AI5" s="22" t="n">
        <v>8</v>
      </c>
      <c r="AJ5" s="22" t="n">
        <v>6</v>
      </c>
      <c r="AK5" s="22" t="n">
        <v>10</v>
      </c>
      <c r="AL5" s="22"/>
      <c r="AM5" s="23"/>
      <c r="AN5" s="23"/>
      <c r="AO5" s="23"/>
      <c r="AP5" s="1"/>
    </row>
    <row r="6" customFormat="false" ht="15" hidden="false" customHeight="false" outlineLevel="0" collapsed="false">
      <c r="A6" s="1"/>
      <c r="B6" s="1"/>
      <c r="C6" s="1"/>
      <c r="D6" s="109"/>
      <c r="E6" s="1"/>
      <c r="F6" s="1"/>
      <c r="G6" s="1"/>
      <c r="H6" s="1"/>
      <c r="I6" s="1"/>
      <c r="J6" s="4"/>
      <c r="K6" s="4"/>
      <c r="L6" s="1"/>
      <c r="M6" s="1"/>
      <c r="N6" s="24"/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customFormat="false" ht="15" hidden="false" customHeight="false" outlineLevel="0" collapsed="false">
      <c r="A7" s="1"/>
      <c r="B7" s="1"/>
      <c r="C7" s="1"/>
      <c r="D7" s="109"/>
      <c r="E7" s="1"/>
      <c r="F7" s="1"/>
      <c r="G7" s="1"/>
      <c r="H7" s="1"/>
      <c r="I7" s="1"/>
      <c r="J7" s="4"/>
      <c r="K7" s="4"/>
      <c r="L7" s="1"/>
      <c r="M7" s="1"/>
      <c r="N7" s="24"/>
      <c r="O7" s="2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customFormat="false" ht="15" hidden="false" customHeight="false" outlineLevel="0" collapsed="false">
      <c r="A8" s="1"/>
      <c r="B8" s="1"/>
      <c r="C8" s="1"/>
      <c r="D8" s="109"/>
      <c r="E8" s="1"/>
      <c r="F8" s="1"/>
      <c r="G8" s="1"/>
      <c r="H8" s="1"/>
      <c r="I8" s="1"/>
      <c r="J8" s="1"/>
      <c r="K8" s="1"/>
      <c r="L8" s="1"/>
      <c r="M8" s="1"/>
      <c r="N8" s="24"/>
      <c r="O8" s="2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0" t="s">
        <v>29</v>
      </c>
      <c r="AU8" s="0" t="s">
        <v>131</v>
      </c>
    </row>
    <row r="9" customFormat="false" ht="25.3" hidden="false" customHeight="false" outlineLevel="0" collapsed="false">
      <c r="A9" s="1"/>
      <c r="B9" s="1"/>
      <c r="C9" s="1"/>
      <c r="D9" s="113" t="s">
        <v>26</v>
      </c>
      <c r="E9" s="85"/>
      <c r="F9" s="86"/>
      <c r="G9" s="87" t="s">
        <v>24</v>
      </c>
      <c r="H9" s="87" t="s">
        <v>9</v>
      </c>
      <c r="I9" s="87" t="s">
        <v>10</v>
      </c>
      <c r="J9" s="87" t="s">
        <v>11</v>
      </c>
      <c r="K9" s="87" t="s">
        <v>12</v>
      </c>
      <c r="L9" s="88" t="s">
        <v>13</v>
      </c>
      <c r="M9" s="88" t="s">
        <v>14</v>
      </c>
      <c r="N9" s="88" t="s">
        <v>27</v>
      </c>
      <c r="O9" s="88" t="s">
        <v>28</v>
      </c>
      <c r="P9" s="114"/>
      <c r="Q9" s="115" t="n">
        <v>1</v>
      </c>
      <c r="R9" s="115" t="n">
        <v>2</v>
      </c>
      <c r="S9" s="115" t="n">
        <v>3</v>
      </c>
      <c r="T9" s="115" t="n">
        <v>4</v>
      </c>
      <c r="U9" s="115" t="n">
        <v>5</v>
      </c>
      <c r="V9" s="115" t="n">
        <v>6</v>
      </c>
      <c r="W9" s="115" t="n">
        <v>7</v>
      </c>
      <c r="X9" s="115" t="n">
        <v>8</v>
      </c>
      <c r="Y9" s="115" t="n">
        <v>9</v>
      </c>
      <c r="Z9" s="114"/>
      <c r="AA9" s="115" t="s">
        <v>1</v>
      </c>
      <c r="AB9" s="114"/>
      <c r="AC9" s="115" t="n">
        <v>10</v>
      </c>
      <c r="AD9" s="115" t="n">
        <v>11</v>
      </c>
      <c r="AE9" s="115" t="n">
        <v>12</v>
      </c>
      <c r="AF9" s="115" t="n">
        <v>13</v>
      </c>
      <c r="AG9" s="115" t="n">
        <v>14</v>
      </c>
      <c r="AH9" s="115" t="n">
        <v>15</v>
      </c>
      <c r="AI9" s="115" t="n">
        <v>16</v>
      </c>
      <c r="AJ9" s="115" t="n">
        <v>17</v>
      </c>
      <c r="AK9" s="115" t="n">
        <v>18</v>
      </c>
      <c r="AL9" s="30"/>
      <c r="AM9" s="115" t="s">
        <v>2</v>
      </c>
      <c r="AN9" s="32"/>
      <c r="AO9" s="116" t="s">
        <v>29</v>
      </c>
      <c r="AP9" s="1"/>
      <c r="AQ9" s="0" t="s">
        <v>43</v>
      </c>
      <c r="AR9" s="0" t="n">
        <v>0</v>
      </c>
      <c r="AT9" s="0" t="s">
        <v>96</v>
      </c>
      <c r="AU9" s="0" t="n">
        <v>48</v>
      </c>
    </row>
    <row r="10" customFormat="false" ht="15" hidden="false" customHeight="false" outlineLevel="0" collapsed="false">
      <c r="A10" s="117" t="s">
        <v>30</v>
      </c>
      <c r="B10" s="118" t="n">
        <v>20.5</v>
      </c>
      <c r="C10" s="1"/>
      <c r="D10" s="119" t="s">
        <v>30</v>
      </c>
      <c r="E10" s="90"/>
      <c r="F10" s="91"/>
      <c r="G10" s="120"/>
      <c r="H10" s="92" t="s">
        <v>31</v>
      </c>
      <c r="I10" s="92" t="s">
        <v>18</v>
      </c>
      <c r="J10" s="92" t="n">
        <v>72</v>
      </c>
      <c r="K10" s="92" t="n">
        <v>140</v>
      </c>
      <c r="L10" s="120" t="n">
        <v>12</v>
      </c>
      <c r="M10" s="94" t="n">
        <f aca="false">IF(L10="","X",(IFERROR(ROUND((L10*K10/113)+J10-$AO$4,0),"X")))</f>
        <v>33</v>
      </c>
      <c r="N10" s="121" t="n">
        <v>1</v>
      </c>
      <c r="O10" s="95" t="n">
        <v>21</v>
      </c>
      <c r="P10" s="23"/>
      <c r="Q10" s="122" t="n">
        <v>4</v>
      </c>
      <c r="R10" s="122" t="n">
        <v>4</v>
      </c>
      <c r="S10" s="122" t="n">
        <v>5</v>
      </c>
      <c r="T10" s="122" t="n">
        <v>7</v>
      </c>
      <c r="U10" s="122" t="n">
        <v>5</v>
      </c>
      <c r="V10" s="122" t="n">
        <v>7</v>
      </c>
      <c r="W10" s="122" t="n">
        <v>3</v>
      </c>
      <c r="X10" s="122" t="n">
        <v>3</v>
      </c>
      <c r="Y10" s="122" t="n">
        <v>5</v>
      </c>
      <c r="Z10" s="15"/>
      <c r="AA10" s="18" t="n">
        <f aca="false">SUM(Q10:Y10)</f>
        <v>43</v>
      </c>
      <c r="AB10" s="15"/>
      <c r="AC10" s="120" t="n">
        <v>4</v>
      </c>
      <c r="AD10" s="120" t="n">
        <v>4</v>
      </c>
      <c r="AE10" s="120" t="n">
        <v>4</v>
      </c>
      <c r="AF10" s="120" t="n">
        <v>7</v>
      </c>
      <c r="AG10" s="120" t="n">
        <v>3</v>
      </c>
      <c r="AH10" s="120" t="n">
        <v>6</v>
      </c>
      <c r="AI10" s="120" t="n">
        <v>3</v>
      </c>
      <c r="AJ10" s="120" t="n">
        <v>5</v>
      </c>
      <c r="AK10" s="120" t="n">
        <v>4</v>
      </c>
      <c r="AL10" s="15"/>
      <c r="AM10" s="18" t="n">
        <f aca="false">SUM(AC10:AK10)</f>
        <v>40</v>
      </c>
      <c r="AN10" s="23"/>
      <c r="AO10" s="123" t="n">
        <f aca="false">AM10+AA10</f>
        <v>83</v>
      </c>
      <c r="AP10" s="1"/>
      <c r="AQ10" s="0" t="s">
        <v>79</v>
      </c>
      <c r="AR10" s="0" t="n">
        <v>69</v>
      </c>
      <c r="AT10" s="0" t="s">
        <v>59</v>
      </c>
      <c r="AU10" s="0" t="n">
        <v>40</v>
      </c>
    </row>
    <row r="11" customFormat="false" ht="15" hidden="false" customHeight="false" outlineLevel="0" collapsed="false">
      <c r="A11" s="119"/>
      <c r="B11" s="118"/>
      <c r="C11" s="1"/>
      <c r="D11" s="109"/>
      <c r="E11" s="97"/>
      <c r="F11" s="98"/>
      <c r="G11" s="98"/>
      <c r="H11" s="98"/>
      <c r="I11" s="98"/>
      <c r="J11" s="98"/>
      <c r="K11" s="98"/>
      <c r="L11" s="98"/>
      <c r="M11" s="99" t="s">
        <v>19</v>
      </c>
      <c r="N11" s="99"/>
      <c r="O11" s="99"/>
      <c r="P11" s="51"/>
      <c r="Q11" s="124" t="n">
        <f aca="false">IFERROR($O10-Q$5,"")</f>
        <v>6</v>
      </c>
      <c r="R11" s="124" t="n">
        <f aca="false">IFERROR($O10-R$5,"")</f>
        <v>18</v>
      </c>
      <c r="S11" s="124" t="n">
        <f aca="false">IFERROR($O10-S$5,"")</f>
        <v>4</v>
      </c>
      <c r="T11" s="124" t="n">
        <f aca="false">IFERROR($O10-T$5,"")</f>
        <v>20</v>
      </c>
      <c r="U11" s="124" t="n">
        <f aca="false">IFERROR($O10-U$5,"")</f>
        <v>8</v>
      </c>
      <c r="V11" s="124" t="n">
        <f aca="false">IFERROR($O10-V$5,"")</f>
        <v>10</v>
      </c>
      <c r="W11" s="124" t="n">
        <f aca="false">IFERROR($O10-W$5,"")</f>
        <v>14</v>
      </c>
      <c r="X11" s="124" t="n">
        <f aca="false">IFERROR($O10-X$5,"")</f>
        <v>16</v>
      </c>
      <c r="Y11" s="124" t="n">
        <f aca="false">IFERROR($O10-Y$5,"")</f>
        <v>12</v>
      </c>
      <c r="Z11" s="124"/>
      <c r="AA11" s="124"/>
      <c r="AB11" s="124"/>
      <c r="AC11" s="124" t="n">
        <f aca="false">IFERROR($O10-AC$5,"")</f>
        <v>5</v>
      </c>
      <c r="AD11" s="124" t="n">
        <f aca="false">IFERROR($O10-AD$5,"")</f>
        <v>17</v>
      </c>
      <c r="AE11" s="124" t="n">
        <f aca="false">IFERROR($O10-AE$5,"")</f>
        <v>3</v>
      </c>
      <c r="AF11" s="124" t="n">
        <f aca="false">IFERROR($O10-AF$5,"")</f>
        <v>19</v>
      </c>
      <c r="AG11" s="124" t="n">
        <f aca="false">IFERROR($O10-AG$5,"")</f>
        <v>7</v>
      </c>
      <c r="AH11" s="124" t="n">
        <f aca="false">IFERROR($O10-AH$5,"")</f>
        <v>9</v>
      </c>
      <c r="AI11" s="124" t="n">
        <f aca="false">IFERROR($O10-AI$5,"")</f>
        <v>13</v>
      </c>
      <c r="AJ11" s="124" t="n">
        <f aca="false">IFERROR($O10-AJ$5,"")</f>
        <v>15</v>
      </c>
      <c r="AK11" s="124" t="n">
        <f aca="false">IFERROR($O10-AK$5,"")</f>
        <v>11</v>
      </c>
      <c r="AL11" s="125"/>
      <c r="AM11" s="124"/>
      <c r="AN11" s="51"/>
      <c r="AO11" s="51"/>
      <c r="AP11" s="1"/>
      <c r="AQ11" s="0" t="s">
        <v>125</v>
      </c>
      <c r="AR11" s="0" t="n">
        <v>69</v>
      </c>
      <c r="AT11" s="0" t="s">
        <v>125</v>
      </c>
      <c r="AU11" s="0" t="n">
        <v>38</v>
      </c>
    </row>
    <row r="12" customFormat="false" ht="15" hidden="false" customHeight="false" outlineLevel="0" collapsed="false">
      <c r="A12" s="119"/>
      <c r="B12" s="118"/>
      <c r="C12" s="1"/>
      <c r="D12" s="109"/>
      <c r="E12" s="97"/>
      <c r="F12" s="98"/>
      <c r="G12" s="98"/>
      <c r="H12" s="98"/>
      <c r="I12" s="98"/>
      <c r="J12" s="98"/>
      <c r="K12" s="98"/>
      <c r="L12" s="98"/>
      <c r="M12" s="126" t="s">
        <v>32</v>
      </c>
      <c r="N12" s="126"/>
      <c r="O12" s="127" t="s">
        <v>33</v>
      </c>
      <c r="P12" s="51"/>
      <c r="Q12" s="124" t="n">
        <f aca="false">IF(Q11="","",IF(Q11&lt;0,0,IF(Q11&lt;18,1,IF(Q11&lt;36,2,3))))</f>
        <v>1</v>
      </c>
      <c r="R12" s="124" t="n">
        <f aca="false">IF(R11="","",IF(R11&lt;0,0,IF(R11&lt;18,1,IF(R11&lt;36,2,3))))</f>
        <v>2</v>
      </c>
      <c r="S12" s="124" t="n">
        <f aca="false">IF(S11="","",IF(S11&lt;0,0,IF(S11&lt;18,1,IF(S11&lt;36,2,3))))</f>
        <v>1</v>
      </c>
      <c r="T12" s="124" t="n">
        <f aca="false">IF(T11="","",IF(T11&lt;0,0,IF(T11&lt;18,1,IF(T11&lt;36,2,3))))</f>
        <v>2</v>
      </c>
      <c r="U12" s="124" t="n">
        <f aca="false">IF(U11="","",IF(U11&lt;0,0,IF(U11&lt;18,1,IF(U11&lt;36,2,3))))</f>
        <v>1</v>
      </c>
      <c r="V12" s="124" t="n">
        <f aca="false">IF(V11="","",IF(V11&lt;0,0,IF(V11&lt;18,1,IF(V11&lt;36,2,3))))</f>
        <v>1</v>
      </c>
      <c r="W12" s="124" t="n">
        <f aca="false">IF(W11="","",IF(W11&lt;0,0,IF(W11&lt;18,1,IF(W11&lt;36,2,3))))</f>
        <v>1</v>
      </c>
      <c r="X12" s="124" t="n">
        <f aca="false">IF(X11="","",IF(X11&lt;0,0,IF(X11&lt;18,1,IF(X11&lt;36,2,3))))</f>
        <v>1</v>
      </c>
      <c r="Y12" s="124" t="n">
        <f aca="false">IF(Y11="","",IF(Y11&lt;0,0,IF(Y11&lt;18,1,IF(Y11&lt;36,2,3))))</f>
        <v>1</v>
      </c>
      <c r="Z12" s="124"/>
      <c r="AA12" s="124"/>
      <c r="AB12" s="124"/>
      <c r="AC12" s="124" t="n">
        <f aca="false">IF(AC11="","",IF(AC11&lt;0,0,IF(AC11&lt;18,1,IF(AC11&lt;36,2,3))))</f>
        <v>1</v>
      </c>
      <c r="AD12" s="124" t="n">
        <f aca="false">IF(AD11="","",IF(AD11&lt;0,0,IF(AD11&lt;18,1,IF(AD11&lt;36,2,3))))</f>
        <v>1</v>
      </c>
      <c r="AE12" s="124" t="n">
        <f aca="false">IF(AE11="","",IF(AE11&lt;0,0,IF(AE11&lt;18,1,IF(AE11&lt;36,2,3))))</f>
        <v>1</v>
      </c>
      <c r="AF12" s="124" t="n">
        <f aca="false">IF(AF11="","",IF(AF11&lt;0,0,IF(AF11&lt;18,1,IF(AF11&lt;36,2,3))))</f>
        <v>2</v>
      </c>
      <c r="AG12" s="124" t="n">
        <f aca="false">IF(AG11="","",IF(AG11&lt;0,0,IF(AG11&lt;18,1,IF(AG11&lt;36,2,3))))</f>
        <v>1</v>
      </c>
      <c r="AH12" s="124" t="n">
        <f aca="false">IF(AH11="","",IF(AH11&lt;0,0,IF(AH11&lt;18,1,IF(AH11&lt;36,2,3))))</f>
        <v>1</v>
      </c>
      <c r="AI12" s="124" t="n">
        <f aca="false">IF(AI11="","",IF(AI11&lt;0,0,IF(AI11&lt;18,1,IF(AI11&lt;36,2,3))))</f>
        <v>1</v>
      </c>
      <c r="AJ12" s="124" t="n">
        <f aca="false">IF(AJ11="","",IF(AJ11&lt;0,0,IF(AJ11&lt;18,1,IF(AJ11&lt;36,2,3))))</f>
        <v>1</v>
      </c>
      <c r="AK12" s="124" t="n">
        <f aca="false">IF(AK11="","",IF(AK11&lt;0,0,IF(AK11&lt;18,1,IF(AK11&lt;36,2,3))))</f>
        <v>1</v>
      </c>
      <c r="AL12" s="125"/>
      <c r="AM12" s="124"/>
      <c r="AN12" s="51"/>
      <c r="AO12" s="128" t="s">
        <v>34</v>
      </c>
      <c r="AP12" s="1"/>
      <c r="AQ12" s="0" t="s">
        <v>119</v>
      </c>
      <c r="AR12" s="0" t="n">
        <v>70</v>
      </c>
      <c r="AT12" s="0" t="s">
        <v>63</v>
      </c>
      <c r="AU12" s="0" t="n">
        <v>35</v>
      </c>
    </row>
    <row r="13" customFormat="false" ht="16.85" hidden="false" customHeight="false" outlineLevel="0" collapsed="false">
      <c r="A13" s="119"/>
      <c r="B13" s="118"/>
      <c r="C13" s="1"/>
      <c r="D13" s="109"/>
      <c r="E13" s="97"/>
      <c r="F13" s="98"/>
      <c r="G13" s="98"/>
      <c r="H13" s="98"/>
      <c r="I13" s="98"/>
      <c r="J13" s="98"/>
      <c r="K13" s="98"/>
      <c r="L13" s="98"/>
      <c r="M13" s="129"/>
      <c r="N13" s="130" t="s">
        <v>35</v>
      </c>
      <c r="O13" s="92" t="s">
        <v>36</v>
      </c>
      <c r="P13" s="51"/>
      <c r="Q13" s="111" t="n">
        <f aca="false">IFERROR(IF((Q$4-Q10+2+Q12)&lt;0,0,IF(Q10="","",(Q$4-Q10+2+Q12))),"")</f>
        <v>2</v>
      </c>
      <c r="R13" s="111" t="n">
        <f aca="false">IFERROR(IF((R$4-R10+2+R12)&lt;0,0,IF(R10="","",(R$4-R10+2+R12))),"")</f>
        <v>3</v>
      </c>
      <c r="S13" s="111" t="n">
        <f aca="false">IFERROR(IF((S$4-S10+2+S12)&lt;0,0,IF(S10="","",(S$4-S10+2+S12))),"")</f>
        <v>1</v>
      </c>
      <c r="T13" s="111" t="n">
        <f aca="false">IFERROR(IF((T$4-T10+2+T12)&lt;0,0,IF(T10="","",(T$4-T10+2+T12))),"")</f>
        <v>0</v>
      </c>
      <c r="U13" s="111" t="n">
        <f aca="false">IFERROR(IF((U$4-U10+2+U12)&lt;0,0,IF(U10="","",(U$4-U10+2+U12))),"")</f>
        <v>1</v>
      </c>
      <c r="V13" s="111" t="n">
        <f aca="false">IFERROR(IF((V$4-V10+2+V12)&lt;0,0,IF(V10="","",(V$4-V10+2+V12))),"")</f>
        <v>0</v>
      </c>
      <c r="W13" s="111" t="n">
        <f aca="false">IFERROR(IF((W$4-W10+2+W12)&lt;0,0,IF(W10="","",(W$4-W10+2+W12))),"")</f>
        <v>3</v>
      </c>
      <c r="X13" s="111" t="n">
        <f aca="false">IFERROR(IF((X$4-X10+2+X12)&lt;0,0,IF(X10="","",(X$4-X10+2+X12))),"")</f>
        <v>3</v>
      </c>
      <c r="Y13" s="111" t="n">
        <f aca="false">IFERROR(IF((Y$4-Y10+2+Y12)&lt;0,0,IF(Y10="","",(Y$4-Y10+2+Y12))),"")</f>
        <v>1</v>
      </c>
      <c r="Z13" s="124"/>
      <c r="AA13" s="18" t="n">
        <f aca="false">SUM(Q13:Y13)</f>
        <v>14</v>
      </c>
      <c r="AB13" s="124"/>
      <c r="AC13" s="111" t="n">
        <f aca="false">IFERROR(IF((AC$4-AC10+2+AC12)&lt;0,0,IF(AC10="","",(AC$4-AC10+2+AC12))),"")</f>
        <v>2</v>
      </c>
      <c r="AD13" s="111" t="n">
        <f aca="false">IFERROR(IF((AD$4-AD10+2+AD12)&lt;0,0,IF(AD10="","",(AD$4-AD10+2+AD12))),"")</f>
        <v>2</v>
      </c>
      <c r="AE13" s="111" t="n">
        <f aca="false">IFERROR(IF((AE$4-AE10+2+AE12)&lt;0,0,IF(AE10="","",(AE$4-AE10+2+AE12))),"")</f>
        <v>2</v>
      </c>
      <c r="AF13" s="111" t="n">
        <f aca="false">IFERROR(IF((AF$4-AF10+2+AF12)&lt;0,0,IF(AF10="","",(AF$4-AF10+2+AF12))),"")</f>
        <v>0</v>
      </c>
      <c r="AG13" s="111" t="n">
        <f aca="false">IFERROR(IF((AG$4-AG10+2+AG12)&lt;0,0,IF(AG10="","",(AG$4-AG10+2+AG12))),"")</f>
        <v>3</v>
      </c>
      <c r="AH13" s="111" t="n">
        <f aca="false">IFERROR(IF((AH$4-AH10+2+AH12)&lt;0,0,IF(AH10="","",(AH$4-AH10+2+AH12))),"")</f>
        <v>0</v>
      </c>
      <c r="AI13" s="111" t="n">
        <f aca="false">IFERROR(IF((AI$4-AI10+2+AI12)&lt;0,0,IF(AI10="","",(AI$4-AI10+2+AI12))),"")</f>
        <v>3</v>
      </c>
      <c r="AJ13" s="111" t="n">
        <f aca="false">IFERROR(IF((AJ$4-AJ10+2+AJ12)&lt;0,0,IF(AJ10="","",(AJ$4-AJ10+2+AJ12))),"")</f>
        <v>1</v>
      </c>
      <c r="AK13" s="111" t="n">
        <f aca="false">IFERROR(IF((AK$4-AK10+2+AK12)&lt;0,0,IF(AK10="","",(AK$4-AK10+2+AK12))),"")</f>
        <v>2</v>
      </c>
      <c r="AL13" s="125"/>
      <c r="AM13" s="18" t="n">
        <f aca="false">SUM(AC13:AK13)</f>
        <v>15</v>
      </c>
      <c r="AN13" s="51"/>
      <c r="AO13" s="131" t="n">
        <f aca="false">SUM(AA13,AM13)</f>
        <v>29</v>
      </c>
      <c r="AP13" s="1"/>
      <c r="AQ13" s="0" t="s">
        <v>69</v>
      </c>
      <c r="AR13" s="0" t="n">
        <v>75</v>
      </c>
      <c r="AT13" s="0" t="s">
        <v>69</v>
      </c>
      <c r="AU13" s="0" t="n">
        <v>35</v>
      </c>
    </row>
    <row r="14" customFormat="false" ht="15" hidden="false" customHeight="false" outlineLevel="0" collapsed="false">
      <c r="A14" s="119"/>
      <c r="B14" s="118"/>
      <c r="C14" s="1"/>
      <c r="D14" s="109"/>
      <c r="E14" s="1"/>
      <c r="F14" s="1"/>
      <c r="G14" s="1"/>
      <c r="H14" s="1"/>
      <c r="I14" s="1"/>
      <c r="J14" s="1"/>
      <c r="K14" s="1"/>
      <c r="L14" s="1"/>
      <c r="M14" s="1"/>
      <c r="N14" s="24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0" t="s">
        <v>63</v>
      </c>
      <c r="AR14" s="0" t="n">
        <v>78</v>
      </c>
      <c r="AT14" s="0" t="s">
        <v>75</v>
      </c>
      <c r="AU14" s="0" t="n">
        <v>34</v>
      </c>
    </row>
    <row r="15" customFormat="false" ht="25.3" hidden="false" customHeight="false" outlineLevel="0" collapsed="false">
      <c r="A15" s="132"/>
      <c r="B15" s="133"/>
      <c r="C15" s="1"/>
      <c r="D15" s="113" t="s">
        <v>26</v>
      </c>
      <c r="E15" s="85"/>
      <c r="F15" s="86"/>
      <c r="G15" s="87" t="s">
        <v>24</v>
      </c>
      <c r="H15" s="87" t="s">
        <v>9</v>
      </c>
      <c r="I15" s="87" t="s">
        <v>10</v>
      </c>
      <c r="J15" s="87" t="s">
        <v>11</v>
      </c>
      <c r="K15" s="87" t="s">
        <v>12</v>
      </c>
      <c r="L15" s="88" t="s">
        <v>13</v>
      </c>
      <c r="M15" s="88" t="s">
        <v>14</v>
      </c>
      <c r="N15" s="88" t="s">
        <v>27</v>
      </c>
      <c r="O15" s="88" t="s">
        <v>28</v>
      </c>
      <c r="P15" s="114"/>
      <c r="Q15" s="115" t="n">
        <v>1</v>
      </c>
      <c r="R15" s="115" t="n">
        <v>2</v>
      </c>
      <c r="S15" s="115" t="n">
        <v>3</v>
      </c>
      <c r="T15" s="115" t="n">
        <v>4</v>
      </c>
      <c r="U15" s="115" t="n">
        <v>5</v>
      </c>
      <c r="V15" s="115" t="n">
        <v>6</v>
      </c>
      <c r="W15" s="115" t="n">
        <v>7</v>
      </c>
      <c r="X15" s="115" t="n">
        <v>8</v>
      </c>
      <c r="Y15" s="115" t="n">
        <v>9</v>
      </c>
      <c r="Z15" s="114"/>
      <c r="AA15" s="115" t="s">
        <v>1</v>
      </c>
      <c r="AB15" s="114"/>
      <c r="AC15" s="115" t="n">
        <v>10</v>
      </c>
      <c r="AD15" s="115" t="n">
        <v>11</v>
      </c>
      <c r="AE15" s="115" t="n">
        <v>12</v>
      </c>
      <c r="AF15" s="115" t="n">
        <v>13</v>
      </c>
      <c r="AG15" s="115" t="n">
        <v>14</v>
      </c>
      <c r="AH15" s="115" t="n">
        <v>15</v>
      </c>
      <c r="AI15" s="115" t="n">
        <v>16</v>
      </c>
      <c r="AJ15" s="115" t="n">
        <v>17</v>
      </c>
      <c r="AK15" s="115" t="n">
        <v>18</v>
      </c>
      <c r="AL15" s="30"/>
      <c r="AM15" s="115" t="s">
        <v>2</v>
      </c>
      <c r="AN15" s="32"/>
      <c r="AO15" s="116" t="s">
        <v>29</v>
      </c>
      <c r="AP15" s="1"/>
      <c r="AQ15" s="0" t="s">
        <v>96</v>
      </c>
      <c r="AR15" s="0" t="n">
        <v>78</v>
      </c>
      <c r="AT15" s="0" t="s">
        <v>79</v>
      </c>
      <c r="AU15" s="0" t="n">
        <v>34</v>
      </c>
    </row>
    <row r="16" customFormat="false" ht="15" hidden="false" customHeight="false" outlineLevel="0" collapsed="false">
      <c r="A16" s="117" t="s">
        <v>43</v>
      </c>
      <c r="B16" s="133" t="n">
        <v>17</v>
      </c>
      <c r="C16" s="1"/>
      <c r="D16" s="132" t="s">
        <v>43</v>
      </c>
      <c r="E16" s="90"/>
      <c r="F16" s="91"/>
      <c r="G16" s="120"/>
      <c r="H16" s="92" t="s">
        <v>31</v>
      </c>
      <c r="I16" s="92" t="s">
        <v>18</v>
      </c>
      <c r="J16" s="92" t="n">
        <v>72</v>
      </c>
      <c r="K16" s="92" t="n">
        <v>140</v>
      </c>
      <c r="L16" s="120" t="n">
        <v>12</v>
      </c>
      <c r="M16" s="94" t="n">
        <f aca="false">IF(L16="","X",(IFERROR(ROUND((L16*K16/113)+J16-$AO$4,0),"X")))</f>
        <v>33</v>
      </c>
      <c r="N16" s="121" t="n">
        <v>1</v>
      </c>
      <c r="O16" s="95" t="n">
        <v>17</v>
      </c>
      <c r="P16" s="23"/>
      <c r="Q16" s="122"/>
      <c r="R16" s="122"/>
      <c r="S16" s="122"/>
      <c r="T16" s="122"/>
      <c r="U16" s="122"/>
      <c r="V16" s="122"/>
      <c r="W16" s="122"/>
      <c r="X16" s="122"/>
      <c r="Y16" s="122"/>
      <c r="Z16" s="15"/>
      <c r="AA16" s="18" t="n">
        <f aca="false">SUM(Q16:Y16)</f>
        <v>0</v>
      </c>
      <c r="AB16" s="15"/>
      <c r="AC16" s="120"/>
      <c r="AD16" s="120"/>
      <c r="AE16" s="120"/>
      <c r="AF16" s="120"/>
      <c r="AG16" s="120"/>
      <c r="AH16" s="120"/>
      <c r="AI16" s="120"/>
      <c r="AJ16" s="120"/>
      <c r="AK16" s="120"/>
      <c r="AL16" s="15"/>
      <c r="AM16" s="18" t="n">
        <f aca="false">SUM(AC16:AK16)</f>
        <v>0</v>
      </c>
      <c r="AN16" s="23"/>
      <c r="AO16" s="123" t="n">
        <f aca="false">AM16+AA16</f>
        <v>0</v>
      </c>
      <c r="AP16" s="1"/>
      <c r="AQ16" s="0" t="s">
        <v>59</v>
      </c>
      <c r="AR16" s="0" t="n">
        <v>82</v>
      </c>
      <c r="AT16" s="0" t="s">
        <v>119</v>
      </c>
      <c r="AU16" s="0" t="n">
        <v>33</v>
      </c>
    </row>
    <row r="17" customFormat="false" ht="15" hidden="false" customHeight="false" outlineLevel="0" collapsed="false">
      <c r="A17" s="132"/>
      <c r="B17" s="133"/>
      <c r="C17" s="1"/>
      <c r="D17" s="109"/>
      <c r="E17" s="97"/>
      <c r="F17" s="98"/>
      <c r="G17" s="98"/>
      <c r="H17" s="98"/>
      <c r="I17" s="98"/>
      <c r="J17" s="98"/>
      <c r="K17" s="98"/>
      <c r="L17" s="98"/>
      <c r="M17" s="99" t="s">
        <v>19</v>
      </c>
      <c r="N17" s="99"/>
      <c r="O17" s="134"/>
      <c r="P17" s="51"/>
      <c r="Q17" s="124" t="n">
        <f aca="false">IFERROR($O16-Q$5,"")</f>
        <v>2</v>
      </c>
      <c r="R17" s="124" t="n">
        <f aca="false">IFERROR($O16-R$5,"")</f>
        <v>14</v>
      </c>
      <c r="S17" s="124" t="n">
        <f aca="false">IFERROR($O16-S$5,"")</f>
        <v>0</v>
      </c>
      <c r="T17" s="124" t="n">
        <f aca="false">IFERROR($O16-T$5,"")</f>
        <v>16</v>
      </c>
      <c r="U17" s="124" t="n">
        <f aca="false">IFERROR($O16-U$5,"")</f>
        <v>4</v>
      </c>
      <c r="V17" s="124" t="n">
        <f aca="false">IFERROR($O16-V$5,"")</f>
        <v>6</v>
      </c>
      <c r="W17" s="124" t="n">
        <f aca="false">IFERROR($O16-W$5,"")</f>
        <v>10</v>
      </c>
      <c r="X17" s="124" t="n">
        <f aca="false">IFERROR($O16-X$5,"")</f>
        <v>12</v>
      </c>
      <c r="Y17" s="124" t="n">
        <f aca="false">IFERROR($O16-Y$5,"")</f>
        <v>8</v>
      </c>
      <c r="Z17" s="124"/>
      <c r="AA17" s="124"/>
      <c r="AB17" s="124"/>
      <c r="AC17" s="124" t="n">
        <f aca="false">IFERROR($O16-AC$5,"")</f>
        <v>1</v>
      </c>
      <c r="AD17" s="124" t="n">
        <f aca="false">IFERROR($O16-AD$5,"")</f>
        <v>13</v>
      </c>
      <c r="AE17" s="124" t="n">
        <f aca="false">IFERROR($O16-AE$5,"")</f>
        <v>-1</v>
      </c>
      <c r="AF17" s="124" t="n">
        <f aca="false">IFERROR($O16-AF$5,"")</f>
        <v>15</v>
      </c>
      <c r="AG17" s="124" t="n">
        <f aca="false">IFERROR($O16-AG$5,"")</f>
        <v>3</v>
      </c>
      <c r="AH17" s="124" t="n">
        <f aca="false">IFERROR($O16-AH$5,"")</f>
        <v>5</v>
      </c>
      <c r="AI17" s="124" t="n">
        <f aca="false">IFERROR($O16-AI$5,"")</f>
        <v>9</v>
      </c>
      <c r="AJ17" s="124" t="n">
        <f aca="false">IFERROR($O16-AJ$5,"")</f>
        <v>11</v>
      </c>
      <c r="AK17" s="124" t="n">
        <f aca="false">IFERROR($O16-AK$5,"")</f>
        <v>7</v>
      </c>
      <c r="AL17" s="125"/>
      <c r="AM17" s="124"/>
      <c r="AN17" s="51"/>
      <c r="AO17" s="51"/>
      <c r="AP17" s="1"/>
      <c r="AQ17" s="0" t="s">
        <v>30</v>
      </c>
      <c r="AR17" s="0" t="n">
        <v>83</v>
      </c>
      <c r="AT17" s="0" t="s">
        <v>30</v>
      </c>
      <c r="AU17" s="0" t="n">
        <v>29</v>
      </c>
    </row>
    <row r="18" customFormat="false" ht="15" hidden="false" customHeight="false" outlineLevel="0" collapsed="false">
      <c r="A18" s="132"/>
      <c r="B18" s="133"/>
      <c r="C18" s="1"/>
      <c r="D18" s="109"/>
      <c r="E18" s="97"/>
      <c r="F18" s="98"/>
      <c r="G18" s="98"/>
      <c r="H18" s="98"/>
      <c r="I18" s="98"/>
      <c r="J18" s="98"/>
      <c r="K18" s="98"/>
      <c r="L18" s="98"/>
      <c r="M18" s="126" t="s">
        <v>32</v>
      </c>
      <c r="N18" s="126"/>
      <c r="O18" s="127" t="s">
        <v>33</v>
      </c>
      <c r="P18" s="51"/>
      <c r="Q18" s="124" t="n">
        <f aca="false">IF(Q17="","",IF(Q17&lt;0,0,IF(Q17&lt;18,1,IF(Q17&lt;36,2,3))))</f>
        <v>1</v>
      </c>
      <c r="R18" s="124" t="n">
        <f aca="false">IF(R17="","",IF(R17&lt;0,0,IF(R17&lt;18,1,IF(R17&lt;36,2,3))))</f>
        <v>1</v>
      </c>
      <c r="S18" s="124" t="n">
        <f aca="false">IF(S17="","",IF(S17&lt;0,0,IF(S17&lt;18,1,IF(S17&lt;36,2,3))))</f>
        <v>1</v>
      </c>
      <c r="T18" s="124" t="n">
        <f aca="false">IF(T17="","",IF(T17&lt;0,0,IF(T17&lt;18,1,IF(T17&lt;36,2,3))))</f>
        <v>1</v>
      </c>
      <c r="U18" s="124" t="n">
        <f aca="false">IF(U17="","",IF(U17&lt;0,0,IF(U17&lt;18,1,IF(U17&lt;36,2,3))))</f>
        <v>1</v>
      </c>
      <c r="V18" s="124" t="n">
        <f aca="false">IF(V17="","",IF(V17&lt;0,0,IF(V17&lt;18,1,IF(V17&lt;36,2,3))))</f>
        <v>1</v>
      </c>
      <c r="W18" s="124" t="n">
        <f aca="false">IF(W17="","",IF(W17&lt;0,0,IF(W17&lt;18,1,IF(W17&lt;36,2,3))))</f>
        <v>1</v>
      </c>
      <c r="X18" s="124" t="n">
        <f aca="false">IF(X17="","",IF(X17&lt;0,0,IF(X17&lt;18,1,IF(X17&lt;36,2,3))))</f>
        <v>1</v>
      </c>
      <c r="Y18" s="124" t="n">
        <f aca="false">IF(Y17="","",IF(Y17&lt;0,0,IF(Y17&lt;18,1,IF(Y17&lt;36,2,3))))</f>
        <v>1</v>
      </c>
      <c r="Z18" s="124"/>
      <c r="AA18" s="124"/>
      <c r="AB18" s="124"/>
      <c r="AC18" s="124" t="n">
        <f aca="false">IF(AC17="","",IF(AC17&lt;0,0,IF(AC17&lt;18,1,IF(AC17&lt;36,2,3))))</f>
        <v>1</v>
      </c>
      <c r="AD18" s="124" t="n">
        <f aca="false">IF(AD17="","",IF(AD17&lt;0,0,IF(AD17&lt;18,1,IF(AD17&lt;36,2,3))))</f>
        <v>1</v>
      </c>
      <c r="AE18" s="124" t="n">
        <f aca="false">IF(AE17="","",IF(AE17&lt;0,0,IF(AE17&lt;18,1,IF(AE17&lt;36,2,3))))</f>
        <v>0</v>
      </c>
      <c r="AF18" s="124" t="n">
        <f aca="false">IF(AF17="","",IF(AF17&lt;0,0,IF(AF17&lt;18,1,IF(AF17&lt;36,2,3))))</f>
        <v>1</v>
      </c>
      <c r="AG18" s="124" t="n">
        <f aca="false">IF(AG17="","",IF(AG17&lt;0,0,IF(AG17&lt;18,1,IF(AG17&lt;36,2,3))))</f>
        <v>1</v>
      </c>
      <c r="AH18" s="124" t="n">
        <f aca="false">IF(AH17="","",IF(AH17&lt;0,0,IF(AH17&lt;18,1,IF(AH17&lt;36,2,3))))</f>
        <v>1</v>
      </c>
      <c r="AI18" s="124" t="n">
        <f aca="false">IF(AI17="","",IF(AI17&lt;0,0,IF(AI17&lt;18,1,IF(AI17&lt;36,2,3))))</f>
        <v>1</v>
      </c>
      <c r="AJ18" s="124" t="n">
        <f aca="false">IF(AJ17="","",IF(AJ17&lt;0,0,IF(AJ17&lt;18,1,IF(AJ17&lt;36,2,3))))</f>
        <v>1</v>
      </c>
      <c r="AK18" s="124" t="n">
        <f aca="false">IF(AK17="","",IF(AK17&lt;0,0,IF(AK17&lt;18,1,IF(AK17&lt;36,2,3))))</f>
        <v>1</v>
      </c>
      <c r="AL18" s="125"/>
      <c r="AM18" s="124"/>
      <c r="AN18" s="51"/>
      <c r="AO18" s="128" t="s">
        <v>34</v>
      </c>
      <c r="AP18" s="1"/>
      <c r="AQ18" s="0" t="s">
        <v>75</v>
      </c>
      <c r="AR18" s="0" t="n">
        <v>87</v>
      </c>
      <c r="AT18" s="0" t="s">
        <v>85</v>
      </c>
      <c r="AU18" s="0" t="n">
        <v>19</v>
      </c>
    </row>
    <row r="19" customFormat="false" ht="16.85" hidden="false" customHeight="false" outlineLevel="0" collapsed="false">
      <c r="A19" s="132"/>
      <c r="B19" s="133"/>
      <c r="C19" s="1"/>
      <c r="D19" s="109"/>
      <c r="E19" s="97"/>
      <c r="F19" s="98"/>
      <c r="G19" s="98"/>
      <c r="H19" s="98"/>
      <c r="I19" s="98"/>
      <c r="J19" s="98"/>
      <c r="K19" s="98"/>
      <c r="L19" s="98"/>
      <c r="M19" s="129"/>
      <c r="N19" s="130" t="s">
        <v>35</v>
      </c>
      <c r="O19" s="92" t="s">
        <v>36</v>
      </c>
      <c r="P19" s="51"/>
      <c r="Q19" s="111" t="str">
        <f aca="false">IFERROR(IF((Q$4-Q16+2+Q18)&lt;0,0,IF(Q16="","",(Q$4-Q16+2+Q18))),"")</f>
        <v/>
      </c>
      <c r="R19" s="111" t="str">
        <f aca="false">IFERROR(IF((R$4-R16+2+R18)&lt;0,0,IF(R16="","",(R$4-R16+2+R18))),"")</f>
        <v/>
      </c>
      <c r="S19" s="111" t="str">
        <f aca="false">IFERROR(IF((S$4-S16+2+S18)&lt;0,0,IF(S16="","",(S$4-S16+2+S18))),"")</f>
        <v/>
      </c>
      <c r="T19" s="111" t="str">
        <f aca="false">IFERROR(IF((T$4-T16+2+T18)&lt;0,0,IF(T16="","",(T$4-T16+2+T18))),"")</f>
        <v/>
      </c>
      <c r="U19" s="111" t="str">
        <f aca="false">IFERROR(IF((U$4-U16+2+U18)&lt;0,0,IF(U16="","",(U$4-U16+2+U18))),"")</f>
        <v/>
      </c>
      <c r="V19" s="111" t="str">
        <f aca="false">IFERROR(IF((V$4-V16+2+V18)&lt;0,0,IF(V16="","",(V$4-V16+2+V18))),"")</f>
        <v/>
      </c>
      <c r="W19" s="111" t="str">
        <f aca="false">IFERROR(IF((W$4-W16+2+W18)&lt;0,0,IF(W16="","",(W$4-W16+2+W18))),"")</f>
        <v/>
      </c>
      <c r="X19" s="111" t="str">
        <f aca="false">IFERROR(IF((X$4-X16+2+X18)&lt;0,0,IF(X16="","",(X$4-X16+2+X18))),"")</f>
        <v/>
      </c>
      <c r="Y19" s="111" t="str">
        <f aca="false">IFERROR(IF((Y$4-Y16+2+Y18)&lt;0,0,IF(Y16="","",(Y$4-Y16+2+Y18))),"")</f>
        <v/>
      </c>
      <c r="Z19" s="124"/>
      <c r="AA19" s="18" t="n">
        <f aca="false">SUM(Q19:Y19)</f>
        <v>0</v>
      </c>
      <c r="AB19" s="124"/>
      <c r="AC19" s="111" t="str">
        <f aca="false">IFERROR(IF((AC$4-AC16+2+AC18)&lt;0,0,IF(AC16="","",(AC$4-AC16+2+AC18))),"")</f>
        <v/>
      </c>
      <c r="AD19" s="111" t="str">
        <f aca="false">IFERROR(IF((AD$4-AD16+2+AD18)&lt;0,0,IF(AD16="","",(AD$4-AD16+2+AD18))),"")</f>
        <v/>
      </c>
      <c r="AE19" s="111" t="str">
        <f aca="false">IFERROR(IF((AE$4-AE16+2+AE18)&lt;0,0,IF(AE16="","",(AE$4-AE16+2+AE18))),"")</f>
        <v/>
      </c>
      <c r="AF19" s="111" t="str">
        <f aca="false">IFERROR(IF((AF$4-AF16+2+AF18)&lt;0,0,IF(AF16="","",(AF$4-AF16+2+AF18))),"")</f>
        <v/>
      </c>
      <c r="AG19" s="111" t="str">
        <f aca="false">IFERROR(IF((AG$4-AG16+2+AG18)&lt;0,0,IF(AG16="","",(AG$4-AG16+2+AG18))),"")</f>
        <v/>
      </c>
      <c r="AH19" s="111" t="str">
        <f aca="false">IFERROR(IF((AH$4-AH16+2+AH18)&lt;0,0,IF(AH16="","",(AH$4-AH16+2+AH18))),"")</f>
        <v/>
      </c>
      <c r="AI19" s="111" t="str">
        <f aca="false">IFERROR(IF((AI$4-AI16+2+AI18)&lt;0,0,IF(AI16="","",(AI$4-AI16+2+AI18))),"")</f>
        <v/>
      </c>
      <c r="AJ19" s="111" t="str">
        <f aca="false">IFERROR(IF((AJ$4-AJ16+2+AJ18)&lt;0,0,IF(AJ16="","",(AJ$4-AJ16+2+AJ18))),"")</f>
        <v/>
      </c>
      <c r="AK19" s="111" t="str">
        <f aca="false">IFERROR(IF((AK$4-AK16+2+AK18)&lt;0,0,IF(AK16="","",(AK$4-AK16+2+AK18))),"")</f>
        <v/>
      </c>
      <c r="AL19" s="125"/>
      <c r="AM19" s="18" t="n">
        <f aca="false">SUM(AC19:AK19)</f>
        <v>0</v>
      </c>
      <c r="AN19" s="51"/>
      <c r="AO19" s="131" t="n">
        <f aca="false">SUM(AA19,AM19)</f>
        <v>0</v>
      </c>
      <c r="AP19" s="1"/>
      <c r="AQ19" s="0" t="s">
        <v>85</v>
      </c>
      <c r="AR19" s="0" t="n">
        <v>105</v>
      </c>
      <c r="AT19" s="0" t="s">
        <v>48</v>
      </c>
      <c r="AU19" s="0" t="n">
        <v>16</v>
      </c>
    </row>
    <row r="20" customFormat="false" ht="15" hidden="false" customHeight="false" outlineLevel="0" collapsed="false">
      <c r="A20" s="132"/>
      <c r="B20" s="133"/>
      <c r="C20" s="1"/>
      <c r="D20" s="109"/>
      <c r="E20" s="1"/>
      <c r="F20" s="1"/>
      <c r="G20" s="1"/>
      <c r="H20" s="1"/>
      <c r="I20" s="1"/>
      <c r="J20" s="1"/>
      <c r="K20" s="1"/>
      <c r="L20" s="1"/>
      <c r="M20" s="1"/>
      <c r="N20" s="24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0" t="s">
        <v>48</v>
      </c>
      <c r="AR20" s="0" t="n">
        <v>116</v>
      </c>
      <c r="AT20" s="0" t="s">
        <v>109</v>
      </c>
      <c r="AU20" s="0" t="n">
        <v>6</v>
      </c>
    </row>
    <row r="21" customFormat="false" ht="25.3" hidden="false" customHeight="false" outlineLevel="0" collapsed="false">
      <c r="A21" s="137"/>
      <c r="B21" s="133"/>
      <c r="C21" s="1"/>
      <c r="D21" s="113" t="s">
        <v>26</v>
      </c>
      <c r="E21" s="85"/>
      <c r="F21" s="86"/>
      <c r="G21" s="87" t="s">
        <v>24</v>
      </c>
      <c r="H21" s="87" t="s">
        <v>9</v>
      </c>
      <c r="I21" s="87" t="s">
        <v>10</v>
      </c>
      <c r="J21" s="87" t="s">
        <v>11</v>
      </c>
      <c r="K21" s="87" t="s">
        <v>12</v>
      </c>
      <c r="L21" s="88" t="s">
        <v>13</v>
      </c>
      <c r="M21" s="88" t="s">
        <v>14</v>
      </c>
      <c r="N21" s="88" t="s">
        <v>27</v>
      </c>
      <c r="O21" s="88" t="s">
        <v>28</v>
      </c>
      <c r="P21" s="114"/>
      <c r="Q21" s="115" t="n">
        <v>1</v>
      </c>
      <c r="R21" s="115" t="n">
        <v>2</v>
      </c>
      <c r="S21" s="115" t="n">
        <v>3</v>
      </c>
      <c r="T21" s="115" t="n">
        <v>4</v>
      </c>
      <c r="U21" s="115" t="n">
        <v>5</v>
      </c>
      <c r="V21" s="115" t="n">
        <v>6</v>
      </c>
      <c r="W21" s="115" t="n">
        <v>7</v>
      </c>
      <c r="X21" s="115" t="n">
        <v>8</v>
      </c>
      <c r="Y21" s="115" t="n">
        <v>9</v>
      </c>
      <c r="Z21" s="114"/>
      <c r="AA21" s="115" t="s">
        <v>1</v>
      </c>
      <c r="AB21" s="114"/>
      <c r="AC21" s="115" t="n">
        <v>10</v>
      </c>
      <c r="AD21" s="115" t="n">
        <v>11</v>
      </c>
      <c r="AE21" s="115" t="n">
        <v>12</v>
      </c>
      <c r="AF21" s="115" t="n">
        <v>13</v>
      </c>
      <c r="AG21" s="115" t="n">
        <v>14</v>
      </c>
      <c r="AH21" s="115" t="n">
        <v>15</v>
      </c>
      <c r="AI21" s="115" t="n">
        <v>16</v>
      </c>
      <c r="AJ21" s="115" t="n">
        <v>17</v>
      </c>
      <c r="AK21" s="115" t="n">
        <v>18</v>
      </c>
      <c r="AL21" s="30"/>
      <c r="AM21" s="115" t="s">
        <v>2</v>
      </c>
      <c r="AN21" s="32"/>
      <c r="AO21" s="116" t="s">
        <v>29</v>
      </c>
      <c r="AP21" s="1"/>
      <c r="AQ21" s="0" t="s">
        <v>109</v>
      </c>
      <c r="AR21" s="0" t="n">
        <v>130</v>
      </c>
      <c r="AT21" s="0" t="s">
        <v>43</v>
      </c>
      <c r="AU21" s="0" t="n">
        <v>0</v>
      </c>
    </row>
    <row r="22" customFormat="false" ht="15" hidden="false" customHeight="false" outlineLevel="0" collapsed="false">
      <c r="A22" s="138" t="s">
        <v>48</v>
      </c>
      <c r="B22" s="118" t="s">
        <v>132</v>
      </c>
      <c r="C22" s="1"/>
      <c r="D22" s="139" t="s">
        <v>48</v>
      </c>
      <c r="E22" s="90"/>
      <c r="F22" s="91"/>
      <c r="G22" s="120"/>
      <c r="H22" s="92" t="s">
        <v>31</v>
      </c>
      <c r="I22" s="92" t="s">
        <v>18</v>
      </c>
      <c r="J22" s="92" t="n">
        <v>72</v>
      </c>
      <c r="K22" s="92" t="n">
        <v>140</v>
      </c>
      <c r="L22" s="120" t="n">
        <v>12</v>
      </c>
      <c r="M22" s="94" t="n">
        <f aca="false">IF(L22="","X",(IFERROR(ROUND((L22*K22/113)+J22-$AO$4,0),"X")))</f>
        <v>33</v>
      </c>
      <c r="N22" s="121" t="n">
        <v>1</v>
      </c>
      <c r="O22" s="95" t="n">
        <v>39</v>
      </c>
      <c r="P22" s="23"/>
      <c r="Q22" s="122" t="n">
        <v>6</v>
      </c>
      <c r="R22" s="122" t="n">
        <v>7</v>
      </c>
      <c r="S22" s="122" t="n">
        <v>7</v>
      </c>
      <c r="T22" s="122" t="n">
        <v>7</v>
      </c>
      <c r="U22" s="122" t="n">
        <v>7</v>
      </c>
      <c r="V22" s="122" t="n">
        <v>5</v>
      </c>
      <c r="W22" s="122" t="n">
        <v>6</v>
      </c>
      <c r="X22" s="122" t="n">
        <v>6</v>
      </c>
      <c r="Y22" s="122" t="n">
        <v>8</v>
      </c>
      <c r="Z22" s="15"/>
      <c r="AA22" s="18" t="n">
        <f aca="false">SUM(Q22:Y22)</f>
        <v>59</v>
      </c>
      <c r="AB22" s="15"/>
      <c r="AC22" s="120" t="n">
        <v>6</v>
      </c>
      <c r="AD22" s="120" t="n">
        <v>4</v>
      </c>
      <c r="AE22" s="120" t="n">
        <v>8</v>
      </c>
      <c r="AF22" s="120" t="n">
        <v>8</v>
      </c>
      <c r="AG22" s="120" t="n">
        <v>6</v>
      </c>
      <c r="AH22" s="120" t="n">
        <v>8</v>
      </c>
      <c r="AI22" s="120" t="n">
        <v>5</v>
      </c>
      <c r="AJ22" s="120" t="n">
        <v>7</v>
      </c>
      <c r="AK22" s="120" t="n">
        <v>5</v>
      </c>
      <c r="AL22" s="15"/>
      <c r="AM22" s="18" t="n">
        <f aca="false">SUM(AC22:AK22)</f>
        <v>57</v>
      </c>
      <c r="AN22" s="23"/>
      <c r="AO22" s="123" t="n">
        <f aca="false">AM22+AA22</f>
        <v>116</v>
      </c>
      <c r="AP22" s="1"/>
    </row>
    <row r="23" customFormat="false" ht="15" hidden="false" customHeight="false" outlineLevel="0" collapsed="false">
      <c r="A23" s="139"/>
      <c r="B23" s="118"/>
      <c r="C23" s="1"/>
      <c r="D23" s="109"/>
      <c r="E23" s="97"/>
      <c r="F23" s="98"/>
      <c r="G23" s="98"/>
      <c r="H23" s="98"/>
      <c r="I23" s="98"/>
      <c r="J23" s="98"/>
      <c r="K23" s="98"/>
      <c r="L23" s="98"/>
      <c r="M23" s="99" t="s">
        <v>19</v>
      </c>
      <c r="N23" s="99"/>
      <c r="O23" s="99"/>
      <c r="P23" s="51"/>
      <c r="Q23" s="124" t="n">
        <f aca="false">IFERROR($O22-Q$5,"")</f>
        <v>24</v>
      </c>
      <c r="R23" s="124" t="n">
        <f aca="false">IFERROR($O22-R$5,"")</f>
        <v>36</v>
      </c>
      <c r="S23" s="124" t="n">
        <f aca="false">IFERROR($O22-S$5,"")</f>
        <v>22</v>
      </c>
      <c r="T23" s="124" t="n">
        <f aca="false">IFERROR($O22-T$5,"")</f>
        <v>38</v>
      </c>
      <c r="U23" s="124" t="n">
        <f aca="false">IFERROR($O22-U$5,"")</f>
        <v>26</v>
      </c>
      <c r="V23" s="124" t="n">
        <f aca="false">IFERROR($O22-V$5,"")</f>
        <v>28</v>
      </c>
      <c r="W23" s="124" t="n">
        <f aca="false">IFERROR($O22-W$5,"")</f>
        <v>32</v>
      </c>
      <c r="X23" s="124" t="n">
        <f aca="false">IFERROR($O22-X$5,"")</f>
        <v>34</v>
      </c>
      <c r="Y23" s="124" t="n">
        <f aca="false">IFERROR($O22-Y$5,"")</f>
        <v>30</v>
      </c>
      <c r="Z23" s="124"/>
      <c r="AA23" s="124"/>
      <c r="AB23" s="124"/>
      <c r="AC23" s="124" t="n">
        <f aca="false">IFERROR($O22-AC$5,"")</f>
        <v>23</v>
      </c>
      <c r="AD23" s="124" t="n">
        <f aca="false">IFERROR($O22-AD$5,"")</f>
        <v>35</v>
      </c>
      <c r="AE23" s="124" t="n">
        <f aca="false">IFERROR($O22-AE$5,"")</f>
        <v>21</v>
      </c>
      <c r="AF23" s="124" t="n">
        <f aca="false">IFERROR($O22-AF$5,"")</f>
        <v>37</v>
      </c>
      <c r="AG23" s="124" t="n">
        <f aca="false">IFERROR($O22-AG$5,"")</f>
        <v>25</v>
      </c>
      <c r="AH23" s="124" t="n">
        <f aca="false">IFERROR($O22-AH$5,"")</f>
        <v>27</v>
      </c>
      <c r="AI23" s="124" t="n">
        <f aca="false">IFERROR($O22-AI$5,"")</f>
        <v>31</v>
      </c>
      <c r="AJ23" s="124" t="n">
        <f aca="false">IFERROR($O22-AJ$5,"")</f>
        <v>33</v>
      </c>
      <c r="AK23" s="124" t="n">
        <f aca="false">IFERROR($O22-AK$5,"")</f>
        <v>29</v>
      </c>
      <c r="AL23" s="125"/>
      <c r="AM23" s="124"/>
      <c r="AN23" s="51"/>
      <c r="AO23" s="51"/>
      <c r="AP23" s="1"/>
    </row>
    <row r="24" customFormat="false" ht="15" hidden="false" customHeight="false" outlineLevel="0" collapsed="false">
      <c r="A24" s="139"/>
      <c r="B24" s="118"/>
      <c r="C24" s="1"/>
      <c r="D24" s="109"/>
      <c r="E24" s="97"/>
      <c r="F24" s="98"/>
      <c r="G24" s="98"/>
      <c r="H24" s="98"/>
      <c r="I24" s="98"/>
      <c r="J24" s="98"/>
      <c r="K24" s="98"/>
      <c r="L24" s="98"/>
      <c r="M24" s="126" t="s">
        <v>32</v>
      </c>
      <c r="N24" s="126"/>
      <c r="O24" s="127" t="s">
        <v>33</v>
      </c>
      <c r="P24" s="51"/>
      <c r="Q24" s="124" t="n">
        <f aca="false">IF(Q23="","",IF(Q23&lt;0,0,IF(Q23&lt;18,1,IF(Q23&lt;36,2,3))))</f>
        <v>2</v>
      </c>
      <c r="R24" s="124" t="n">
        <f aca="false">IF(R23="","",IF(R23&lt;0,0,IF(R23&lt;18,1,IF(R23&lt;36,2,3))))</f>
        <v>3</v>
      </c>
      <c r="S24" s="124" t="n">
        <f aca="false">IF(S23="","",IF(S23&lt;0,0,IF(S23&lt;18,1,IF(S23&lt;36,2,3))))</f>
        <v>2</v>
      </c>
      <c r="T24" s="124" t="n">
        <f aca="false">IF(T23="","",IF(T23&lt;0,0,IF(T23&lt;18,1,IF(T23&lt;36,2,3))))</f>
        <v>3</v>
      </c>
      <c r="U24" s="124" t="n">
        <f aca="false">IF(U23="","",IF(U23&lt;0,0,IF(U23&lt;18,1,IF(U23&lt;36,2,3))))</f>
        <v>2</v>
      </c>
      <c r="V24" s="124" t="n">
        <f aca="false">IF(V23="","",IF(V23&lt;0,0,IF(V23&lt;18,1,IF(V23&lt;36,2,3))))</f>
        <v>2</v>
      </c>
      <c r="W24" s="124" t="n">
        <f aca="false">IF(W23="","",IF(W23&lt;0,0,IF(W23&lt;18,1,IF(W23&lt;36,2,3))))</f>
        <v>2</v>
      </c>
      <c r="X24" s="124" t="n">
        <f aca="false">IF(X23="","",IF(X23&lt;0,0,IF(X23&lt;18,1,IF(X23&lt;36,2,3))))</f>
        <v>2</v>
      </c>
      <c r="Y24" s="124" t="n">
        <f aca="false">IF(Y23="","",IF(Y23&lt;0,0,IF(Y23&lt;18,1,IF(Y23&lt;36,2,3))))</f>
        <v>2</v>
      </c>
      <c r="Z24" s="124"/>
      <c r="AA24" s="124"/>
      <c r="AB24" s="124"/>
      <c r="AC24" s="124" t="n">
        <f aca="false">IF(AC23="","",IF(AC23&lt;0,0,IF(AC23&lt;18,1,IF(AC23&lt;36,2,3))))</f>
        <v>2</v>
      </c>
      <c r="AD24" s="124" t="n">
        <f aca="false">IF(AD23="","",IF(AD23&lt;0,0,IF(AD23&lt;18,1,IF(AD23&lt;36,2,3))))</f>
        <v>2</v>
      </c>
      <c r="AE24" s="124" t="n">
        <f aca="false">IF(AE23="","",IF(AE23&lt;0,0,IF(AE23&lt;18,1,IF(AE23&lt;36,2,3))))</f>
        <v>2</v>
      </c>
      <c r="AF24" s="124" t="n">
        <f aca="false">IF(AF23="","",IF(AF23&lt;0,0,IF(AF23&lt;18,1,IF(AF23&lt;36,2,3))))</f>
        <v>3</v>
      </c>
      <c r="AG24" s="124" t="n">
        <f aca="false">IF(AG23="","",IF(AG23&lt;0,0,IF(AG23&lt;18,1,IF(AG23&lt;36,2,3))))</f>
        <v>2</v>
      </c>
      <c r="AH24" s="124" t="n">
        <f aca="false">IF(AH23="","",IF(AH23&lt;0,0,IF(AH23&lt;18,1,IF(AH23&lt;36,2,3))))</f>
        <v>2</v>
      </c>
      <c r="AI24" s="124" t="n">
        <f aca="false">IF(AI23="","",IF(AI23&lt;0,0,IF(AI23&lt;18,1,IF(AI23&lt;36,2,3))))</f>
        <v>2</v>
      </c>
      <c r="AJ24" s="124" t="n">
        <f aca="false">IF(AJ23="","",IF(AJ23&lt;0,0,IF(AJ23&lt;18,1,IF(AJ23&lt;36,2,3))))</f>
        <v>2</v>
      </c>
      <c r="AK24" s="124" t="n">
        <f aca="false">IF(AK23="","",IF(AK23&lt;0,0,IF(AK23&lt;18,1,IF(AK23&lt;36,2,3))))</f>
        <v>2</v>
      </c>
      <c r="AL24" s="125"/>
      <c r="AM24" s="124"/>
      <c r="AN24" s="51"/>
      <c r="AO24" s="128" t="s">
        <v>34</v>
      </c>
      <c r="AP24" s="1"/>
    </row>
    <row r="25" customFormat="false" ht="16.85" hidden="false" customHeight="false" outlineLevel="0" collapsed="false">
      <c r="A25" s="139"/>
      <c r="B25" s="118"/>
      <c r="C25" s="1"/>
      <c r="D25" s="109"/>
      <c r="E25" s="97"/>
      <c r="F25" s="98"/>
      <c r="G25" s="98"/>
      <c r="H25" s="98"/>
      <c r="I25" s="98"/>
      <c r="J25" s="98"/>
      <c r="K25" s="98"/>
      <c r="L25" s="98"/>
      <c r="M25" s="129"/>
      <c r="N25" s="130" t="s">
        <v>35</v>
      </c>
      <c r="O25" s="92" t="s">
        <v>36</v>
      </c>
      <c r="P25" s="51"/>
      <c r="Q25" s="111" t="n">
        <f aca="false">IFERROR(IF((Q$4-Q22+2+Q24)&lt;0,0,IF(Q22="","",(Q$4-Q22+2+Q24))),"")</f>
        <v>1</v>
      </c>
      <c r="R25" s="111" t="n">
        <f aca="false">IFERROR(IF((R$4-R22+2+R24)&lt;0,0,IF(R22="","",(R$4-R22+2+R24))),"")</f>
        <v>1</v>
      </c>
      <c r="S25" s="111" t="n">
        <f aca="false">IFERROR(IF((S$4-S22+2+S24)&lt;0,0,IF(S22="","",(S$4-S22+2+S24))),"")</f>
        <v>0</v>
      </c>
      <c r="T25" s="111" t="n">
        <f aca="false">IFERROR(IF((T$4-T22+2+T24)&lt;0,0,IF(T22="","",(T$4-T22+2+T24))),"")</f>
        <v>1</v>
      </c>
      <c r="U25" s="111" t="n">
        <f aca="false">IFERROR(IF((U$4-U22+2+U24)&lt;0,0,IF(U22="","",(U$4-U22+2+U24))),"")</f>
        <v>0</v>
      </c>
      <c r="V25" s="111" t="n">
        <f aca="false">IFERROR(IF((V$4-V22+2+V24)&lt;0,0,IF(V22="","",(V$4-V22+2+V24))),"")</f>
        <v>2</v>
      </c>
      <c r="W25" s="111" t="n">
        <f aca="false">IFERROR(IF((W$4-W22+2+W24)&lt;0,0,IF(W22="","",(W$4-W22+2+W24))),"")</f>
        <v>1</v>
      </c>
      <c r="X25" s="111" t="n">
        <f aca="false">IFERROR(IF((X$4-X22+2+X24)&lt;0,0,IF(X22="","",(X$4-X22+2+X24))),"")</f>
        <v>1</v>
      </c>
      <c r="Y25" s="111" t="n">
        <f aca="false">IFERROR(IF((Y$4-Y22+2+Y24)&lt;0,0,IF(Y22="","",(Y$4-Y22+2+Y24))),"")</f>
        <v>0</v>
      </c>
      <c r="Z25" s="124"/>
      <c r="AA25" s="18" t="n">
        <f aca="false">SUM(Q25:Y25)</f>
        <v>7</v>
      </c>
      <c r="AB25" s="124"/>
      <c r="AC25" s="111" t="n">
        <f aca="false">IFERROR(IF((AC$4-AC22+2+AC24)&lt;0,0,IF(AC22="","",(AC$4-AC22+2+AC24))),"")</f>
        <v>1</v>
      </c>
      <c r="AD25" s="111" t="n">
        <f aca="false">IFERROR(IF((AD$4-AD22+2+AD24)&lt;0,0,IF(AD22="","",(AD$4-AD22+2+AD24))),"")</f>
        <v>3</v>
      </c>
      <c r="AE25" s="111" t="n">
        <f aca="false">IFERROR(IF((AE$4-AE22+2+AE24)&lt;0,0,IF(AE22="","",(AE$4-AE22+2+AE24))),"")</f>
        <v>0</v>
      </c>
      <c r="AF25" s="111" t="n">
        <f aca="false">IFERROR(IF((AF$4-AF22+2+AF24)&lt;0,0,IF(AF22="","",(AF$4-AF22+2+AF24))),"")</f>
        <v>0</v>
      </c>
      <c r="AG25" s="111" t="n">
        <f aca="false">IFERROR(IF((AG$4-AG22+2+AG24)&lt;0,0,IF(AG22="","",(AG$4-AG22+2+AG24))),"")</f>
        <v>1</v>
      </c>
      <c r="AH25" s="111" t="n">
        <f aca="false">IFERROR(IF((AH$4-AH22+2+AH24)&lt;0,0,IF(AH22="","",(AH$4-AH22+2+AH24))),"")</f>
        <v>0</v>
      </c>
      <c r="AI25" s="111" t="n">
        <f aca="false">IFERROR(IF((AI$4-AI22+2+AI24)&lt;0,0,IF(AI22="","",(AI$4-AI22+2+AI24))),"")</f>
        <v>2</v>
      </c>
      <c r="AJ25" s="111" t="n">
        <f aca="false">IFERROR(IF((AJ$4-AJ22+2+AJ24)&lt;0,0,IF(AJ22="","",(AJ$4-AJ22+2+AJ24))),"")</f>
        <v>0</v>
      </c>
      <c r="AK25" s="111" t="n">
        <f aca="false">IFERROR(IF((AK$4-AK22+2+AK24)&lt;0,0,IF(AK22="","",(AK$4-AK22+2+AK24))),"")</f>
        <v>2</v>
      </c>
      <c r="AL25" s="125"/>
      <c r="AM25" s="18" t="n">
        <f aca="false">SUM(AC25:AK25)</f>
        <v>9</v>
      </c>
      <c r="AN25" s="51"/>
      <c r="AO25" s="131" t="n">
        <f aca="false">SUM(AA25,AM25)</f>
        <v>16</v>
      </c>
      <c r="AP25" s="1"/>
    </row>
    <row r="26" customFormat="false" ht="15" hidden="false" customHeight="false" outlineLevel="0" collapsed="false">
      <c r="A26" s="139"/>
      <c r="B26" s="118"/>
      <c r="C26" s="1"/>
      <c r="D26" s="109"/>
      <c r="E26" s="1"/>
      <c r="F26" s="1"/>
      <c r="G26" s="1"/>
      <c r="H26" s="1"/>
      <c r="I26" s="1"/>
      <c r="J26" s="1"/>
      <c r="K26" s="1"/>
      <c r="L26" s="1"/>
      <c r="M26" s="1"/>
      <c r="N26" s="2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customFormat="false" ht="25.3" hidden="false" customHeight="false" outlineLevel="0" collapsed="false">
      <c r="A27" s="137"/>
      <c r="B27" s="133"/>
      <c r="C27" s="1"/>
      <c r="D27" s="113" t="s">
        <v>26</v>
      </c>
      <c r="E27" s="85"/>
      <c r="F27" s="86"/>
      <c r="G27" s="87" t="s">
        <v>24</v>
      </c>
      <c r="H27" s="87" t="s">
        <v>9</v>
      </c>
      <c r="I27" s="87" t="s">
        <v>10</v>
      </c>
      <c r="J27" s="87" t="s">
        <v>11</v>
      </c>
      <c r="K27" s="87" t="s">
        <v>12</v>
      </c>
      <c r="L27" s="88" t="s">
        <v>13</v>
      </c>
      <c r="M27" s="88" t="s">
        <v>14</v>
      </c>
      <c r="N27" s="88" t="s">
        <v>27</v>
      </c>
      <c r="O27" s="88" t="s">
        <v>28</v>
      </c>
      <c r="P27" s="114"/>
      <c r="Q27" s="115" t="n">
        <v>1</v>
      </c>
      <c r="R27" s="115" t="n">
        <v>2</v>
      </c>
      <c r="S27" s="115" t="n">
        <v>3</v>
      </c>
      <c r="T27" s="115" t="n">
        <v>4</v>
      </c>
      <c r="U27" s="115" t="n">
        <v>5</v>
      </c>
      <c r="V27" s="115" t="n">
        <v>6</v>
      </c>
      <c r="W27" s="115" t="n">
        <v>7</v>
      </c>
      <c r="X27" s="115" t="n">
        <v>8</v>
      </c>
      <c r="Y27" s="115" t="n">
        <v>9</v>
      </c>
      <c r="Z27" s="114"/>
      <c r="AA27" s="115" t="s">
        <v>1</v>
      </c>
      <c r="AB27" s="114"/>
      <c r="AC27" s="115" t="n">
        <v>10</v>
      </c>
      <c r="AD27" s="115" t="n">
        <v>11</v>
      </c>
      <c r="AE27" s="115" t="n">
        <v>12</v>
      </c>
      <c r="AF27" s="115" t="n">
        <v>13</v>
      </c>
      <c r="AG27" s="115" t="n">
        <v>14</v>
      </c>
      <c r="AH27" s="115" t="n">
        <v>15</v>
      </c>
      <c r="AI27" s="115" t="n">
        <v>16</v>
      </c>
      <c r="AJ27" s="115" t="n">
        <v>17</v>
      </c>
      <c r="AK27" s="115" t="n">
        <v>18</v>
      </c>
      <c r="AL27" s="30"/>
      <c r="AM27" s="115" t="s">
        <v>2</v>
      </c>
      <c r="AN27" s="32"/>
      <c r="AO27" s="116" t="s">
        <v>29</v>
      </c>
      <c r="AP27" s="1"/>
    </row>
    <row r="28" customFormat="false" ht="15" hidden="false" customHeight="false" outlineLevel="0" collapsed="false">
      <c r="A28" s="117" t="s">
        <v>59</v>
      </c>
      <c r="B28" s="118" t="n">
        <v>32</v>
      </c>
      <c r="C28" s="1"/>
      <c r="D28" s="132" t="s">
        <v>59</v>
      </c>
      <c r="E28" s="90"/>
      <c r="F28" s="91"/>
      <c r="G28" s="120"/>
      <c r="H28" s="92" t="s">
        <v>31</v>
      </c>
      <c r="I28" s="92" t="s">
        <v>18</v>
      </c>
      <c r="J28" s="92" t="n">
        <v>72</v>
      </c>
      <c r="K28" s="92" t="n">
        <v>140</v>
      </c>
      <c r="L28" s="120" t="n">
        <v>12</v>
      </c>
      <c r="M28" s="94" t="n">
        <f aca="false">IF(L28="","X",(IFERROR(ROUND((L28*K28/113)+J28-$AO$4,0),"X")))</f>
        <v>33</v>
      </c>
      <c r="N28" s="121" t="n">
        <v>1</v>
      </c>
      <c r="O28" s="95" t="n">
        <v>32</v>
      </c>
      <c r="P28" s="23"/>
      <c r="Q28" s="122" t="n">
        <v>4</v>
      </c>
      <c r="R28" s="122" t="n">
        <v>3</v>
      </c>
      <c r="S28" s="122" t="n">
        <v>5</v>
      </c>
      <c r="T28" s="122" t="n">
        <v>5</v>
      </c>
      <c r="U28" s="122" t="n">
        <v>5</v>
      </c>
      <c r="V28" s="122" t="n">
        <v>6</v>
      </c>
      <c r="W28" s="122" t="n">
        <v>5</v>
      </c>
      <c r="X28" s="122" t="n">
        <v>4</v>
      </c>
      <c r="Y28" s="122" t="n">
        <v>5</v>
      </c>
      <c r="Z28" s="15"/>
      <c r="AA28" s="18" t="n">
        <f aca="false">SUM(Q28:Y28)</f>
        <v>42</v>
      </c>
      <c r="AB28" s="15"/>
      <c r="AC28" s="120" t="n">
        <v>4</v>
      </c>
      <c r="AD28" s="120" t="n">
        <v>4</v>
      </c>
      <c r="AE28" s="120" t="n">
        <v>5</v>
      </c>
      <c r="AF28" s="120" t="n">
        <v>5</v>
      </c>
      <c r="AG28" s="120" t="n">
        <v>3</v>
      </c>
      <c r="AH28" s="120" t="n">
        <v>6</v>
      </c>
      <c r="AI28" s="120" t="n">
        <v>5</v>
      </c>
      <c r="AJ28" s="120" t="n">
        <v>4</v>
      </c>
      <c r="AK28" s="120" t="n">
        <v>4</v>
      </c>
      <c r="AL28" s="15"/>
      <c r="AM28" s="18" t="n">
        <f aca="false">SUM(AC28:AK28)</f>
        <v>40</v>
      </c>
      <c r="AN28" s="23"/>
      <c r="AO28" s="123" t="n">
        <f aca="false">AM28+AA28</f>
        <v>82</v>
      </c>
      <c r="AP28" s="1"/>
    </row>
    <row r="29" customFormat="false" ht="15" hidden="false" customHeight="false" outlineLevel="0" collapsed="false">
      <c r="A29" s="132"/>
      <c r="B29" s="118"/>
      <c r="C29" s="1"/>
      <c r="D29" s="109"/>
      <c r="E29" s="97"/>
      <c r="F29" s="98"/>
      <c r="G29" s="98"/>
      <c r="H29" s="98"/>
      <c r="I29" s="98"/>
      <c r="J29" s="98"/>
      <c r="K29" s="98"/>
      <c r="L29" s="98"/>
      <c r="M29" s="99" t="s">
        <v>19</v>
      </c>
      <c r="N29" s="99"/>
      <c r="O29" s="134"/>
      <c r="P29" s="51"/>
      <c r="Q29" s="124" t="n">
        <f aca="false">IFERROR($O28-Q$5,"")</f>
        <v>17</v>
      </c>
      <c r="R29" s="124" t="n">
        <f aca="false">IFERROR($O28-R$5,"")</f>
        <v>29</v>
      </c>
      <c r="S29" s="124" t="n">
        <f aca="false">IFERROR($O28-S$5,"")</f>
        <v>15</v>
      </c>
      <c r="T29" s="124" t="n">
        <f aca="false">IFERROR($O28-T$5,"")</f>
        <v>31</v>
      </c>
      <c r="U29" s="124" t="n">
        <f aca="false">IFERROR($O28-U$5,"")</f>
        <v>19</v>
      </c>
      <c r="V29" s="124" t="n">
        <f aca="false">IFERROR($O28-V$5,"")</f>
        <v>21</v>
      </c>
      <c r="W29" s="124" t="n">
        <f aca="false">IFERROR($O28-W$5,"")</f>
        <v>25</v>
      </c>
      <c r="X29" s="124" t="n">
        <f aca="false">IFERROR($O28-X$5,"")</f>
        <v>27</v>
      </c>
      <c r="Y29" s="124" t="n">
        <f aca="false">IFERROR($O28-Y$5,"")</f>
        <v>23</v>
      </c>
      <c r="Z29" s="124"/>
      <c r="AA29" s="124"/>
      <c r="AB29" s="124"/>
      <c r="AC29" s="124" t="n">
        <f aca="false">IFERROR($O28-AC$5,"")</f>
        <v>16</v>
      </c>
      <c r="AD29" s="124" t="n">
        <f aca="false">IFERROR($O28-AD$5,"")</f>
        <v>28</v>
      </c>
      <c r="AE29" s="124" t="n">
        <f aca="false">IFERROR($O28-AE$5,"")</f>
        <v>14</v>
      </c>
      <c r="AF29" s="124" t="n">
        <f aca="false">IFERROR($O28-AF$5,"")</f>
        <v>30</v>
      </c>
      <c r="AG29" s="124" t="n">
        <f aca="false">IFERROR($O28-AG$5,"")</f>
        <v>18</v>
      </c>
      <c r="AH29" s="124" t="n">
        <f aca="false">IFERROR($O28-AH$5,"")</f>
        <v>20</v>
      </c>
      <c r="AI29" s="124" t="n">
        <f aca="false">IFERROR($O28-AI$5,"")</f>
        <v>24</v>
      </c>
      <c r="AJ29" s="124" t="n">
        <f aca="false">IFERROR($O28-AJ$5,"")</f>
        <v>26</v>
      </c>
      <c r="AK29" s="124" t="n">
        <f aca="false">IFERROR($O28-AK$5,"")</f>
        <v>22</v>
      </c>
      <c r="AL29" s="125"/>
      <c r="AM29" s="124"/>
      <c r="AN29" s="51"/>
      <c r="AO29" s="51"/>
      <c r="AP29" s="1"/>
    </row>
    <row r="30" customFormat="false" ht="15" hidden="false" customHeight="false" outlineLevel="0" collapsed="false">
      <c r="A30" s="132"/>
      <c r="B30" s="118"/>
      <c r="C30" s="1"/>
      <c r="D30" s="109"/>
      <c r="E30" s="97"/>
      <c r="F30" s="98"/>
      <c r="G30" s="98"/>
      <c r="H30" s="98"/>
      <c r="I30" s="98"/>
      <c r="J30" s="98"/>
      <c r="K30" s="98"/>
      <c r="L30" s="98"/>
      <c r="M30" s="126" t="s">
        <v>32</v>
      </c>
      <c r="N30" s="126"/>
      <c r="O30" s="127" t="s">
        <v>33</v>
      </c>
      <c r="P30" s="51"/>
      <c r="Q30" s="124" t="n">
        <f aca="false">IF(Q29="","",IF(Q29&lt;0,0,IF(Q29&lt;18,1,IF(Q29&lt;36,2,3))))</f>
        <v>1</v>
      </c>
      <c r="R30" s="124" t="n">
        <f aca="false">IF(R29="","",IF(R29&lt;0,0,IF(R29&lt;18,1,IF(R29&lt;36,2,3))))</f>
        <v>2</v>
      </c>
      <c r="S30" s="124" t="n">
        <f aca="false">IF(S29="","",IF(S29&lt;0,0,IF(S29&lt;18,1,IF(S29&lt;36,2,3))))</f>
        <v>1</v>
      </c>
      <c r="T30" s="124" t="n">
        <f aca="false">IF(T29="","",IF(T29&lt;0,0,IF(T29&lt;18,1,IF(T29&lt;36,2,3))))</f>
        <v>2</v>
      </c>
      <c r="U30" s="124" t="n">
        <f aca="false">IF(U29="","",IF(U29&lt;0,0,IF(U29&lt;18,1,IF(U29&lt;36,2,3))))</f>
        <v>2</v>
      </c>
      <c r="V30" s="124" t="n">
        <f aca="false">IF(V29="","",IF(V29&lt;0,0,IF(V29&lt;18,1,IF(V29&lt;36,2,3))))</f>
        <v>2</v>
      </c>
      <c r="W30" s="124" t="n">
        <f aca="false">IF(W29="","",IF(W29&lt;0,0,IF(W29&lt;18,1,IF(W29&lt;36,2,3))))</f>
        <v>2</v>
      </c>
      <c r="X30" s="124" t="n">
        <f aca="false">IF(X29="","",IF(X29&lt;0,0,IF(X29&lt;18,1,IF(X29&lt;36,2,3))))</f>
        <v>2</v>
      </c>
      <c r="Y30" s="124" t="n">
        <f aca="false">IF(Y29="","",IF(Y29&lt;0,0,IF(Y29&lt;18,1,IF(Y29&lt;36,2,3))))</f>
        <v>2</v>
      </c>
      <c r="Z30" s="124"/>
      <c r="AA30" s="124"/>
      <c r="AB30" s="124"/>
      <c r="AC30" s="124" t="n">
        <f aca="false">IF(AC29="","",IF(AC29&lt;0,0,IF(AC29&lt;18,1,IF(AC29&lt;36,2,3))))</f>
        <v>1</v>
      </c>
      <c r="AD30" s="124" t="n">
        <f aca="false">IF(AD29="","",IF(AD29&lt;0,0,IF(AD29&lt;18,1,IF(AD29&lt;36,2,3))))</f>
        <v>2</v>
      </c>
      <c r="AE30" s="124" t="n">
        <f aca="false">IF(AE29="","",IF(AE29&lt;0,0,IF(AE29&lt;18,1,IF(AE29&lt;36,2,3))))</f>
        <v>1</v>
      </c>
      <c r="AF30" s="124" t="n">
        <f aca="false">IF(AF29="","",IF(AF29&lt;0,0,IF(AF29&lt;18,1,IF(AF29&lt;36,2,3))))</f>
        <v>2</v>
      </c>
      <c r="AG30" s="124" t="n">
        <f aca="false">IF(AG29="","",IF(AG29&lt;0,0,IF(AG29&lt;18,1,IF(AG29&lt;36,2,3))))</f>
        <v>2</v>
      </c>
      <c r="AH30" s="124" t="n">
        <f aca="false">IF(AH29="","",IF(AH29&lt;0,0,IF(AH29&lt;18,1,IF(AH29&lt;36,2,3))))</f>
        <v>2</v>
      </c>
      <c r="AI30" s="124" t="n">
        <f aca="false">IF(AI29="","",IF(AI29&lt;0,0,IF(AI29&lt;18,1,IF(AI29&lt;36,2,3))))</f>
        <v>2</v>
      </c>
      <c r="AJ30" s="124" t="n">
        <f aca="false">IF(AJ29="","",IF(AJ29&lt;0,0,IF(AJ29&lt;18,1,IF(AJ29&lt;36,2,3))))</f>
        <v>2</v>
      </c>
      <c r="AK30" s="124" t="n">
        <f aca="false">IF(AK29="","",IF(AK29&lt;0,0,IF(AK29&lt;18,1,IF(AK29&lt;36,2,3))))</f>
        <v>2</v>
      </c>
      <c r="AL30" s="125"/>
      <c r="AM30" s="124"/>
      <c r="AN30" s="51"/>
      <c r="AO30" s="128" t="s">
        <v>34</v>
      </c>
      <c r="AP30" s="1"/>
    </row>
    <row r="31" customFormat="false" ht="16.85" hidden="false" customHeight="false" outlineLevel="0" collapsed="false">
      <c r="A31" s="132"/>
      <c r="B31" s="118"/>
      <c r="C31" s="1"/>
      <c r="D31" s="109"/>
      <c r="E31" s="97"/>
      <c r="F31" s="98"/>
      <c r="G31" s="98"/>
      <c r="H31" s="98"/>
      <c r="I31" s="98"/>
      <c r="J31" s="98"/>
      <c r="K31" s="98"/>
      <c r="L31" s="98"/>
      <c r="M31" s="129"/>
      <c r="N31" s="130" t="s">
        <v>35</v>
      </c>
      <c r="O31" s="92" t="s">
        <v>36</v>
      </c>
      <c r="P31" s="51"/>
      <c r="Q31" s="111" t="n">
        <f aca="false">IFERROR(IF((Q$4-Q28+2+Q30)&lt;0,0,IF(Q28="","",(Q$4-Q28+2+Q30))),"")</f>
        <v>2</v>
      </c>
      <c r="R31" s="111" t="n">
        <f aca="false">IFERROR(IF((R$4-R28+2+R30)&lt;0,0,IF(R28="","",(R$4-R28+2+R30))),"")</f>
        <v>4</v>
      </c>
      <c r="S31" s="111" t="n">
        <f aca="false">IFERROR(IF((S$4-S28+2+S30)&lt;0,0,IF(S28="","",(S$4-S28+2+S30))),"")</f>
        <v>1</v>
      </c>
      <c r="T31" s="111" t="n">
        <f aca="false">IFERROR(IF((T$4-T28+2+T30)&lt;0,0,IF(T28="","",(T$4-T28+2+T30))),"")</f>
        <v>2</v>
      </c>
      <c r="U31" s="111" t="n">
        <f aca="false">IFERROR(IF((U$4-U28+2+U30)&lt;0,0,IF(U28="","",(U$4-U28+2+U30))),"")</f>
        <v>2</v>
      </c>
      <c r="V31" s="111" t="n">
        <f aca="false">IFERROR(IF((V$4-V28+2+V30)&lt;0,0,IF(V28="","",(V$4-V28+2+V30))),"")</f>
        <v>1</v>
      </c>
      <c r="W31" s="111" t="n">
        <f aca="false">IFERROR(IF((W$4-W28+2+W30)&lt;0,0,IF(W28="","",(W$4-W28+2+W30))),"")</f>
        <v>2</v>
      </c>
      <c r="X31" s="111" t="n">
        <f aca="false">IFERROR(IF((X$4-X28+2+X30)&lt;0,0,IF(X28="","",(X$4-X28+2+X30))),"")</f>
        <v>3</v>
      </c>
      <c r="Y31" s="111" t="n">
        <f aca="false">IFERROR(IF((Y$4-Y28+2+Y30)&lt;0,0,IF(Y28="","",(Y$4-Y28+2+Y30))),"")</f>
        <v>2</v>
      </c>
      <c r="Z31" s="124"/>
      <c r="AA31" s="18" t="n">
        <f aca="false">SUM(Q31:Y31)</f>
        <v>19</v>
      </c>
      <c r="AB31" s="124"/>
      <c r="AC31" s="111" t="n">
        <f aca="false">IFERROR(IF((AC$4-AC28+2+AC30)&lt;0,0,IF(AC28="","",(AC$4-AC28+2+AC30))),"")</f>
        <v>2</v>
      </c>
      <c r="AD31" s="111" t="n">
        <f aca="false">IFERROR(IF((AD$4-AD28+2+AD30)&lt;0,0,IF(AD28="","",(AD$4-AD28+2+AD30))),"")</f>
        <v>3</v>
      </c>
      <c r="AE31" s="111" t="n">
        <f aca="false">IFERROR(IF((AE$4-AE28+2+AE30)&lt;0,0,IF(AE28="","",(AE$4-AE28+2+AE30))),"")</f>
        <v>1</v>
      </c>
      <c r="AF31" s="111" t="n">
        <f aca="false">IFERROR(IF((AF$4-AF28+2+AF30)&lt;0,0,IF(AF28="","",(AF$4-AF28+2+AF30))),"")</f>
        <v>2</v>
      </c>
      <c r="AG31" s="111" t="n">
        <f aca="false">IFERROR(IF((AG$4-AG28+2+AG30)&lt;0,0,IF(AG28="","",(AG$4-AG28+2+AG30))),"")</f>
        <v>4</v>
      </c>
      <c r="AH31" s="111" t="n">
        <f aca="false">IFERROR(IF((AH$4-AH28+2+AH30)&lt;0,0,IF(AH28="","",(AH$4-AH28+2+AH30))),"")</f>
        <v>1</v>
      </c>
      <c r="AI31" s="111" t="n">
        <f aca="false">IFERROR(IF((AI$4-AI28+2+AI30)&lt;0,0,IF(AI28="","",(AI$4-AI28+2+AI30))),"")</f>
        <v>2</v>
      </c>
      <c r="AJ31" s="111" t="n">
        <f aca="false">IFERROR(IF((AJ$4-AJ28+2+AJ30)&lt;0,0,IF(AJ28="","",(AJ$4-AJ28+2+AJ30))),"")</f>
        <v>3</v>
      </c>
      <c r="AK31" s="111" t="n">
        <f aca="false">IFERROR(IF((AK$4-AK28+2+AK30)&lt;0,0,IF(AK28="","",(AK$4-AK28+2+AK30))),"")</f>
        <v>3</v>
      </c>
      <c r="AL31" s="125"/>
      <c r="AM31" s="18" t="n">
        <f aca="false">SUM(AC31:AK31)</f>
        <v>21</v>
      </c>
      <c r="AN31" s="51"/>
      <c r="AO31" s="131" t="n">
        <f aca="false">SUM(AA31,AM31)</f>
        <v>40</v>
      </c>
      <c r="AP31" s="1"/>
    </row>
    <row r="32" customFormat="false" ht="15" hidden="false" customHeight="false" outlineLevel="0" collapsed="false">
      <c r="A32" s="132"/>
      <c r="B32" s="118"/>
      <c r="C32" s="1"/>
      <c r="D32" s="109"/>
      <c r="E32" s="1"/>
      <c r="F32" s="1"/>
      <c r="G32" s="1"/>
      <c r="H32" s="1"/>
      <c r="I32" s="1"/>
      <c r="J32" s="1"/>
      <c r="K32" s="1"/>
      <c r="L32" s="1"/>
      <c r="M32" s="1"/>
      <c r="N32" s="2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customFormat="false" ht="25.3" hidden="false" customHeight="false" outlineLevel="0" collapsed="false">
      <c r="A33" s="132"/>
      <c r="B33" s="133"/>
      <c r="C33" s="1"/>
      <c r="D33" s="113" t="s">
        <v>26</v>
      </c>
      <c r="E33" s="85"/>
      <c r="F33" s="86"/>
      <c r="G33" s="87" t="s">
        <v>24</v>
      </c>
      <c r="H33" s="87" t="s">
        <v>9</v>
      </c>
      <c r="I33" s="87" t="s">
        <v>10</v>
      </c>
      <c r="J33" s="87" t="s">
        <v>11</v>
      </c>
      <c r="K33" s="87" t="s">
        <v>12</v>
      </c>
      <c r="L33" s="88" t="s">
        <v>13</v>
      </c>
      <c r="M33" s="88" t="s">
        <v>14</v>
      </c>
      <c r="N33" s="88" t="s">
        <v>27</v>
      </c>
      <c r="O33" s="88" t="s">
        <v>28</v>
      </c>
      <c r="P33" s="114"/>
      <c r="Q33" s="115" t="n">
        <v>1</v>
      </c>
      <c r="R33" s="115" t="n">
        <v>2</v>
      </c>
      <c r="S33" s="115" t="n">
        <v>3</v>
      </c>
      <c r="T33" s="115" t="n">
        <v>4</v>
      </c>
      <c r="U33" s="115" t="n">
        <v>5</v>
      </c>
      <c r="V33" s="115" t="n">
        <v>6</v>
      </c>
      <c r="W33" s="115" t="n">
        <v>7</v>
      </c>
      <c r="X33" s="115" t="n">
        <v>8</v>
      </c>
      <c r="Y33" s="115" t="n">
        <v>9</v>
      </c>
      <c r="Z33" s="114"/>
      <c r="AA33" s="115" t="s">
        <v>1</v>
      </c>
      <c r="AB33" s="114"/>
      <c r="AC33" s="115" t="n">
        <v>10</v>
      </c>
      <c r="AD33" s="115" t="n">
        <v>11</v>
      </c>
      <c r="AE33" s="115" t="n">
        <v>12</v>
      </c>
      <c r="AF33" s="115" t="n">
        <v>13</v>
      </c>
      <c r="AG33" s="115" t="n">
        <v>14</v>
      </c>
      <c r="AH33" s="115" t="n">
        <v>15</v>
      </c>
      <c r="AI33" s="115" t="n">
        <v>16</v>
      </c>
      <c r="AJ33" s="115" t="n">
        <v>17</v>
      </c>
      <c r="AK33" s="115" t="n">
        <v>18</v>
      </c>
      <c r="AL33" s="30"/>
      <c r="AM33" s="115" t="s">
        <v>2</v>
      </c>
      <c r="AN33" s="32"/>
      <c r="AO33" s="116" t="s">
        <v>29</v>
      </c>
      <c r="AP33" s="1"/>
    </row>
    <row r="34" customFormat="false" ht="15" hidden="false" customHeight="false" outlineLevel="0" collapsed="false">
      <c r="A34" s="117" t="s">
        <v>63</v>
      </c>
      <c r="B34" s="133" t="n">
        <v>22</v>
      </c>
      <c r="C34" s="1"/>
      <c r="D34" s="132" t="s">
        <v>63</v>
      </c>
      <c r="E34" s="90"/>
      <c r="F34" s="91"/>
      <c r="G34" s="120"/>
      <c r="H34" s="92" t="s">
        <v>31</v>
      </c>
      <c r="I34" s="92" t="s">
        <v>18</v>
      </c>
      <c r="J34" s="92" t="n">
        <v>72</v>
      </c>
      <c r="K34" s="92" t="n">
        <v>140</v>
      </c>
      <c r="L34" s="120" t="n">
        <v>12</v>
      </c>
      <c r="M34" s="94" t="n">
        <f aca="false">IF(L34="","X",(IFERROR(ROUND((L34*K34/113)+J34-$AO$4,0),"X")))</f>
        <v>33</v>
      </c>
      <c r="N34" s="121" t="n">
        <v>1</v>
      </c>
      <c r="O34" s="95" t="n">
        <v>22</v>
      </c>
      <c r="P34" s="23"/>
      <c r="Q34" s="122" t="n">
        <v>3</v>
      </c>
      <c r="R34" s="122" t="n">
        <v>6</v>
      </c>
      <c r="S34" s="122" t="n">
        <v>5</v>
      </c>
      <c r="T34" s="122" t="n">
        <v>5</v>
      </c>
      <c r="U34" s="122" t="n">
        <v>2</v>
      </c>
      <c r="V34" s="122" t="n">
        <v>4</v>
      </c>
      <c r="W34" s="122" t="n">
        <v>3</v>
      </c>
      <c r="X34" s="122" t="n">
        <v>5</v>
      </c>
      <c r="Y34" s="122" t="n">
        <v>7</v>
      </c>
      <c r="Z34" s="15"/>
      <c r="AA34" s="18" t="n">
        <f aca="false">SUM(Q34:Y34)</f>
        <v>40</v>
      </c>
      <c r="AB34" s="15"/>
      <c r="AC34" s="120" t="n">
        <v>4</v>
      </c>
      <c r="AD34" s="120" t="n">
        <v>4</v>
      </c>
      <c r="AE34" s="120" t="n">
        <v>3</v>
      </c>
      <c r="AF34" s="120" t="n">
        <v>6</v>
      </c>
      <c r="AG34" s="120" t="n">
        <v>3</v>
      </c>
      <c r="AH34" s="120" t="n">
        <v>4</v>
      </c>
      <c r="AI34" s="120" t="n">
        <v>3</v>
      </c>
      <c r="AJ34" s="120" t="n">
        <v>6</v>
      </c>
      <c r="AK34" s="120" t="n">
        <v>5</v>
      </c>
      <c r="AL34" s="15"/>
      <c r="AM34" s="18" t="n">
        <f aca="false">SUM(AC34:AK34)</f>
        <v>38</v>
      </c>
      <c r="AN34" s="23"/>
      <c r="AO34" s="123" t="n">
        <f aca="false">AM34+AA34</f>
        <v>78</v>
      </c>
      <c r="AP34" s="1"/>
    </row>
    <row r="35" customFormat="false" ht="15" hidden="false" customHeight="false" outlineLevel="0" collapsed="false">
      <c r="A35" s="132"/>
      <c r="B35" s="133"/>
      <c r="C35" s="1"/>
      <c r="D35" s="109"/>
      <c r="E35" s="97"/>
      <c r="F35" s="98"/>
      <c r="G35" s="98"/>
      <c r="H35" s="98"/>
      <c r="I35" s="98"/>
      <c r="J35" s="98"/>
      <c r="K35" s="98"/>
      <c r="L35" s="98"/>
      <c r="M35" s="99" t="s">
        <v>19</v>
      </c>
      <c r="N35" s="99"/>
      <c r="O35" s="134"/>
      <c r="P35" s="51"/>
      <c r="Q35" s="124" t="n">
        <f aca="false">IFERROR($O34-Q$5,"")</f>
        <v>7</v>
      </c>
      <c r="R35" s="124" t="n">
        <f aca="false">IFERROR($O34-R$5,"")</f>
        <v>19</v>
      </c>
      <c r="S35" s="124" t="n">
        <f aca="false">IFERROR($O34-S$5,"")</f>
        <v>5</v>
      </c>
      <c r="T35" s="124" t="n">
        <f aca="false">IFERROR($O34-T$5,"")</f>
        <v>21</v>
      </c>
      <c r="U35" s="124" t="n">
        <f aca="false">IFERROR($O34-U$5,"")</f>
        <v>9</v>
      </c>
      <c r="V35" s="124" t="n">
        <f aca="false">IFERROR($O34-V$5,"")</f>
        <v>11</v>
      </c>
      <c r="W35" s="124" t="n">
        <f aca="false">IFERROR($O34-W$5,"")</f>
        <v>15</v>
      </c>
      <c r="X35" s="124" t="n">
        <f aca="false">IFERROR($O34-X$5,"")</f>
        <v>17</v>
      </c>
      <c r="Y35" s="124" t="n">
        <f aca="false">IFERROR($O34-Y$5,"")</f>
        <v>13</v>
      </c>
      <c r="Z35" s="124"/>
      <c r="AA35" s="124"/>
      <c r="AB35" s="124"/>
      <c r="AC35" s="124" t="n">
        <f aca="false">IFERROR($O34-AC$5,"")</f>
        <v>6</v>
      </c>
      <c r="AD35" s="124" t="n">
        <f aca="false">IFERROR($O34-AD$5,"")</f>
        <v>18</v>
      </c>
      <c r="AE35" s="124" t="n">
        <f aca="false">IFERROR($O34-AE$5,"")</f>
        <v>4</v>
      </c>
      <c r="AF35" s="124" t="n">
        <f aca="false">IFERROR($O34-AF$5,"")</f>
        <v>20</v>
      </c>
      <c r="AG35" s="124" t="n">
        <f aca="false">IFERROR($O34-AG$5,"")</f>
        <v>8</v>
      </c>
      <c r="AH35" s="124" t="n">
        <f aca="false">IFERROR($O34-AH$5,"")</f>
        <v>10</v>
      </c>
      <c r="AI35" s="124" t="n">
        <f aca="false">IFERROR($O34-AI$5,"")</f>
        <v>14</v>
      </c>
      <c r="AJ35" s="124" t="n">
        <f aca="false">IFERROR($O34-AJ$5,"")</f>
        <v>16</v>
      </c>
      <c r="AK35" s="124" t="n">
        <f aca="false">IFERROR($O34-AK$5,"")</f>
        <v>12</v>
      </c>
      <c r="AL35" s="125"/>
      <c r="AM35" s="124"/>
      <c r="AN35" s="51"/>
      <c r="AO35" s="51"/>
      <c r="AP35" s="1"/>
    </row>
    <row r="36" customFormat="false" ht="15" hidden="false" customHeight="false" outlineLevel="0" collapsed="false">
      <c r="A36" s="132"/>
      <c r="B36" s="133"/>
      <c r="C36" s="1"/>
      <c r="D36" s="109"/>
      <c r="E36" s="97"/>
      <c r="F36" s="98"/>
      <c r="G36" s="98"/>
      <c r="H36" s="98"/>
      <c r="I36" s="98"/>
      <c r="J36" s="98"/>
      <c r="K36" s="98"/>
      <c r="L36" s="98"/>
      <c r="M36" s="126" t="s">
        <v>32</v>
      </c>
      <c r="N36" s="126"/>
      <c r="O36" s="127" t="s">
        <v>33</v>
      </c>
      <c r="P36" s="51"/>
      <c r="Q36" s="124" t="n">
        <f aca="false">IF(Q35="","",IF(Q35&lt;0,0,IF(Q35&lt;18,1,IF(Q35&lt;36,2,3))))</f>
        <v>1</v>
      </c>
      <c r="R36" s="124" t="n">
        <f aca="false">IF(R35="","",IF(R35&lt;0,0,IF(R35&lt;18,1,IF(R35&lt;36,2,3))))</f>
        <v>2</v>
      </c>
      <c r="S36" s="124" t="n">
        <f aca="false">IF(S35="","",IF(S35&lt;0,0,IF(S35&lt;18,1,IF(S35&lt;36,2,3))))</f>
        <v>1</v>
      </c>
      <c r="T36" s="124" t="n">
        <f aca="false">IF(T35="","",IF(T35&lt;0,0,IF(T35&lt;18,1,IF(T35&lt;36,2,3))))</f>
        <v>2</v>
      </c>
      <c r="U36" s="124" t="n">
        <f aca="false">IF(U35="","",IF(U35&lt;0,0,IF(U35&lt;18,1,IF(U35&lt;36,2,3))))</f>
        <v>1</v>
      </c>
      <c r="V36" s="124" t="n">
        <f aca="false">IF(V35="","",IF(V35&lt;0,0,IF(V35&lt;18,1,IF(V35&lt;36,2,3))))</f>
        <v>1</v>
      </c>
      <c r="W36" s="124" t="n">
        <f aca="false">IF(W35="","",IF(W35&lt;0,0,IF(W35&lt;18,1,IF(W35&lt;36,2,3))))</f>
        <v>1</v>
      </c>
      <c r="X36" s="124" t="n">
        <f aca="false">IF(X35="","",IF(X35&lt;0,0,IF(X35&lt;18,1,IF(X35&lt;36,2,3))))</f>
        <v>1</v>
      </c>
      <c r="Y36" s="124" t="n">
        <f aca="false">IF(Y35="","",IF(Y35&lt;0,0,IF(Y35&lt;18,1,IF(Y35&lt;36,2,3))))</f>
        <v>1</v>
      </c>
      <c r="Z36" s="124"/>
      <c r="AA36" s="124"/>
      <c r="AB36" s="124"/>
      <c r="AC36" s="124" t="n">
        <f aca="false">IF(AC35="","",IF(AC35&lt;0,0,IF(AC35&lt;18,1,IF(AC35&lt;36,2,3))))</f>
        <v>1</v>
      </c>
      <c r="AD36" s="124" t="n">
        <f aca="false">IF(AD35="","",IF(AD35&lt;0,0,IF(AD35&lt;18,1,IF(AD35&lt;36,2,3))))</f>
        <v>2</v>
      </c>
      <c r="AE36" s="124" t="n">
        <f aca="false">IF(AE35="","",IF(AE35&lt;0,0,IF(AE35&lt;18,1,IF(AE35&lt;36,2,3))))</f>
        <v>1</v>
      </c>
      <c r="AF36" s="124" t="n">
        <f aca="false">IF(AF35="","",IF(AF35&lt;0,0,IF(AF35&lt;18,1,IF(AF35&lt;36,2,3))))</f>
        <v>2</v>
      </c>
      <c r="AG36" s="124" t="n">
        <f aca="false">IF(AG35="","",IF(AG35&lt;0,0,IF(AG35&lt;18,1,IF(AG35&lt;36,2,3))))</f>
        <v>1</v>
      </c>
      <c r="AH36" s="124" t="n">
        <f aca="false">IF(AH35="","",IF(AH35&lt;0,0,IF(AH35&lt;18,1,IF(AH35&lt;36,2,3))))</f>
        <v>1</v>
      </c>
      <c r="AI36" s="124" t="n">
        <f aca="false">IF(AI35="","",IF(AI35&lt;0,0,IF(AI35&lt;18,1,IF(AI35&lt;36,2,3))))</f>
        <v>1</v>
      </c>
      <c r="AJ36" s="124" t="n">
        <f aca="false">IF(AJ35="","",IF(AJ35&lt;0,0,IF(AJ35&lt;18,1,IF(AJ35&lt;36,2,3))))</f>
        <v>1</v>
      </c>
      <c r="AK36" s="124" t="n">
        <f aca="false">IF(AK35="","",IF(AK35&lt;0,0,IF(AK35&lt;18,1,IF(AK35&lt;36,2,3))))</f>
        <v>1</v>
      </c>
      <c r="AL36" s="125"/>
      <c r="AM36" s="124"/>
      <c r="AN36" s="51"/>
      <c r="AO36" s="128" t="s">
        <v>34</v>
      </c>
      <c r="AP36" s="1"/>
    </row>
    <row r="37" customFormat="false" ht="16.85" hidden="false" customHeight="false" outlineLevel="0" collapsed="false">
      <c r="A37" s="132"/>
      <c r="B37" s="133"/>
      <c r="C37" s="1"/>
      <c r="D37" s="109"/>
      <c r="E37" s="97"/>
      <c r="F37" s="98"/>
      <c r="G37" s="98"/>
      <c r="H37" s="98"/>
      <c r="I37" s="98"/>
      <c r="J37" s="98"/>
      <c r="K37" s="98"/>
      <c r="L37" s="98"/>
      <c r="M37" s="129"/>
      <c r="N37" s="130" t="s">
        <v>35</v>
      </c>
      <c r="O37" s="92" t="s">
        <v>36</v>
      </c>
      <c r="P37" s="51"/>
      <c r="Q37" s="111" t="n">
        <f aca="false">IFERROR(IF((Q$4-Q34+2+Q36)&lt;0,0,IF(Q34="","",(Q$4-Q34+2+Q36))),"")</f>
        <v>3</v>
      </c>
      <c r="R37" s="111" t="n">
        <f aca="false">IFERROR(IF((R$4-R34+2+R36)&lt;0,0,IF(R34="","",(R$4-R34+2+R36))),"")</f>
        <v>1</v>
      </c>
      <c r="S37" s="111" t="n">
        <f aca="false">IFERROR(IF((S$4-S34+2+S36)&lt;0,0,IF(S34="","",(S$4-S34+2+S36))),"")</f>
        <v>1</v>
      </c>
      <c r="T37" s="111" t="n">
        <f aca="false">IFERROR(IF((T$4-T34+2+T36)&lt;0,0,IF(T34="","",(T$4-T34+2+T36))),"")</f>
        <v>2</v>
      </c>
      <c r="U37" s="111" t="n">
        <f aca="false">IFERROR(IF((U$4-U34+2+U36)&lt;0,0,IF(U34="","",(U$4-U34+2+U36))),"")</f>
        <v>4</v>
      </c>
      <c r="V37" s="111" t="n">
        <f aca="false">IFERROR(IF((V$4-V34+2+V36)&lt;0,0,IF(V34="","",(V$4-V34+2+V36))),"")</f>
        <v>2</v>
      </c>
      <c r="W37" s="111" t="n">
        <f aca="false">IFERROR(IF((W$4-W34+2+W36)&lt;0,0,IF(W34="","",(W$4-W34+2+W36))),"")</f>
        <v>3</v>
      </c>
      <c r="X37" s="111" t="n">
        <f aca="false">IFERROR(IF((X$4-X34+2+X36)&lt;0,0,IF(X34="","",(X$4-X34+2+X36))),"")</f>
        <v>1</v>
      </c>
      <c r="Y37" s="111" t="n">
        <f aca="false">IFERROR(IF((Y$4-Y34+2+Y36)&lt;0,0,IF(Y34="","",(Y$4-Y34+2+Y36))),"")</f>
        <v>0</v>
      </c>
      <c r="Z37" s="124"/>
      <c r="AA37" s="18" t="n">
        <f aca="false">SUM(Q37:Y37)</f>
        <v>17</v>
      </c>
      <c r="AB37" s="124"/>
      <c r="AC37" s="111" t="n">
        <f aca="false">IFERROR(IF((AC$4-AC34+2+AC36)&lt;0,0,IF(AC34="","",(AC$4-AC34+2+AC36))),"")</f>
        <v>2</v>
      </c>
      <c r="AD37" s="111" t="n">
        <f aca="false">IFERROR(IF((AD$4-AD34+2+AD36)&lt;0,0,IF(AD34="","",(AD$4-AD34+2+AD36))),"")</f>
        <v>3</v>
      </c>
      <c r="AE37" s="111" t="n">
        <f aca="false">IFERROR(IF((AE$4-AE34+2+AE36)&lt;0,0,IF(AE34="","",(AE$4-AE34+2+AE36))),"")</f>
        <v>3</v>
      </c>
      <c r="AF37" s="111" t="n">
        <f aca="false">IFERROR(IF((AF$4-AF34+2+AF36)&lt;0,0,IF(AF34="","",(AF$4-AF34+2+AF36))),"")</f>
        <v>1</v>
      </c>
      <c r="AG37" s="111" t="n">
        <f aca="false">IFERROR(IF((AG$4-AG34+2+AG36)&lt;0,0,IF(AG34="","",(AG$4-AG34+2+AG36))),"")</f>
        <v>3</v>
      </c>
      <c r="AH37" s="111" t="n">
        <f aca="false">IFERROR(IF((AH$4-AH34+2+AH36)&lt;0,0,IF(AH34="","",(AH$4-AH34+2+AH36))),"")</f>
        <v>2</v>
      </c>
      <c r="AI37" s="111" t="n">
        <f aca="false">IFERROR(IF((AI$4-AI34+2+AI36)&lt;0,0,IF(AI34="","",(AI$4-AI34+2+AI36))),"")</f>
        <v>3</v>
      </c>
      <c r="AJ37" s="111" t="n">
        <f aca="false">IFERROR(IF((AJ$4-AJ34+2+AJ36)&lt;0,0,IF(AJ34="","",(AJ$4-AJ34+2+AJ36))),"")</f>
        <v>0</v>
      </c>
      <c r="AK37" s="111" t="n">
        <f aca="false">IFERROR(IF((AK$4-AK34+2+AK36)&lt;0,0,IF(AK34="","",(AK$4-AK34+2+AK36))),"")</f>
        <v>1</v>
      </c>
      <c r="AL37" s="125"/>
      <c r="AM37" s="18" t="n">
        <f aca="false">SUM(AC37:AK37)</f>
        <v>18</v>
      </c>
      <c r="AN37" s="51"/>
      <c r="AO37" s="131" t="n">
        <f aca="false">SUM(AA37,AM37)</f>
        <v>35</v>
      </c>
      <c r="AP37" s="1"/>
    </row>
    <row r="38" customFormat="false" ht="15" hidden="false" customHeight="false" outlineLevel="0" collapsed="false">
      <c r="A38" s="132"/>
      <c r="B38" s="133"/>
      <c r="C38" s="1"/>
      <c r="D38" s="109"/>
      <c r="E38" s="1"/>
      <c r="F38" s="1"/>
      <c r="G38" s="1"/>
      <c r="H38" s="1"/>
      <c r="I38" s="1"/>
      <c r="J38" s="1"/>
      <c r="K38" s="1"/>
      <c r="L38" s="1"/>
      <c r="M38" s="1"/>
      <c r="N38" s="2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customFormat="false" ht="25.3" hidden="false" customHeight="false" outlineLevel="0" collapsed="false">
      <c r="A39" s="137"/>
      <c r="B39" s="133"/>
      <c r="C39" s="1"/>
      <c r="D39" s="113" t="s">
        <v>26</v>
      </c>
      <c r="E39" s="85"/>
      <c r="F39" s="86"/>
      <c r="G39" s="87" t="s">
        <v>24</v>
      </c>
      <c r="H39" s="87" t="s">
        <v>9</v>
      </c>
      <c r="I39" s="87" t="s">
        <v>10</v>
      </c>
      <c r="J39" s="87" t="s">
        <v>11</v>
      </c>
      <c r="K39" s="87" t="s">
        <v>12</v>
      </c>
      <c r="L39" s="88" t="s">
        <v>13</v>
      </c>
      <c r="M39" s="88" t="s">
        <v>14</v>
      </c>
      <c r="N39" s="88" t="s">
        <v>27</v>
      </c>
      <c r="O39" s="88" t="s">
        <v>28</v>
      </c>
      <c r="P39" s="114"/>
      <c r="Q39" s="115" t="n">
        <v>1</v>
      </c>
      <c r="R39" s="115" t="n">
        <v>2</v>
      </c>
      <c r="S39" s="115" t="n">
        <v>3</v>
      </c>
      <c r="T39" s="115" t="n">
        <v>4</v>
      </c>
      <c r="U39" s="115" t="n">
        <v>5</v>
      </c>
      <c r="V39" s="115" t="n">
        <v>6</v>
      </c>
      <c r="W39" s="115" t="n">
        <v>7</v>
      </c>
      <c r="X39" s="115" t="n">
        <v>8</v>
      </c>
      <c r="Y39" s="115" t="n">
        <v>9</v>
      </c>
      <c r="Z39" s="114"/>
      <c r="AA39" s="115" t="s">
        <v>1</v>
      </c>
      <c r="AB39" s="114"/>
      <c r="AC39" s="115" t="n">
        <v>10</v>
      </c>
      <c r="AD39" s="115" t="n">
        <v>11</v>
      </c>
      <c r="AE39" s="115" t="n">
        <v>12</v>
      </c>
      <c r="AF39" s="115" t="n">
        <v>13</v>
      </c>
      <c r="AG39" s="115" t="n">
        <v>14</v>
      </c>
      <c r="AH39" s="115" t="n">
        <v>15</v>
      </c>
      <c r="AI39" s="115" t="n">
        <v>16</v>
      </c>
      <c r="AJ39" s="115" t="n">
        <v>17</v>
      </c>
      <c r="AK39" s="115" t="n">
        <v>18</v>
      </c>
      <c r="AL39" s="30"/>
      <c r="AM39" s="115" t="s">
        <v>2</v>
      </c>
      <c r="AN39" s="32"/>
      <c r="AO39" s="116" t="s">
        <v>29</v>
      </c>
      <c r="AP39" s="1"/>
    </row>
    <row r="40" customFormat="false" ht="15" hidden="false" customHeight="false" outlineLevel="0" collapsed="false">
      <c r="A40" s="117" t="s">
        <v>69</v>
      </c>
      <c r="B40" s="140" t="n">
        <v>18</v>
      </c>
      <c r="C40" s="1"/>
      <c r="D40" s="132" t="s">
        <v>69</v>
      </c>
      <c r="E40" s="90"/>
      <c r="F40" s="91"/>
      <c r="G40" s="120"/>
      <c r="H40" s="92" t="s">
        <v>31</v>
      </c>
      <c r="I40" s="92" t="s">
        <v>18</v>
      </c>
      <c r="J40" s="92" t="n">
        <v>72</v>
      </c>
      <c r="K40" s="92" t="n">
        <v>140</v>
      </c>
      <c r="L40" s="120" t="n">
        <v>12</v>
      </c>
      <c r="M40" s="94" t="n">
        <f aca="false">IF(L40="","X",(IFERROR(ROUND((L40*K40/113)+J40-$AO$4,0),"X")))</f>
        <v>33</v>
      </c>
      <c r="N40" s="121" t="n">
        <v>1</v>
      </c>
      <c r="O40" s="95" t="n">
        <v>18</v>
      </c>
      <c r="P40" s="23"/>
      <c r="Q40" s="122" t="n">
        <v>4</v>
      </c>
      <c r="R40" s="122" t="n">
        <v>4</v>
      </c>
      <c r="S40" s="122" t="n">
        <v>2</v>
      </c>
      <c r="T40" s="122" t="n">
        <v>4</v>
      </c>
      <c r="U40" s="122" t="n">
        <v>3</v>
      </c>
      <c r="V40" s="122" t="n">
        <v>5</v>
      </c>
      <c r="W40" s="122" t="n">
        <v>6</v>
      </c>
      <c r="X40" s="122" t="n">
        <v>8</v>
      </c>
      <c r="Y40" s="122" t="n">
        <v>3</v>
      </c>
      <c r="Z40" s="15"/>
      <c r="AA40" s="18" t="n">
        <f aca="false">SUM(Q40:Y40)</f>
        <v>39</v>
      </c>
      <c r="AB40" s="15"/>
      <c r="AC40" s="120" t="n">
        <v>4</v>
      </c>
      <c r="AD40" s="120" t="n">
        <v>5</v>
      </c>
      <c r="AE40" s="120" t="n">
        <v>4</v>
      </c>
      <c r="AF40" s="120" t="n">
        <v>5</v>
      </c>
      <c r="AG40" s="120" t="n">
        <v>3</v>
      </c>
      <c r="AH40" s="120" t="n">
        <v>3</v>
      </c>
      <c r="AI40" s="120" t="n">
        <v>6</v>
      </c>
      <c r="AJ40" s="120" t="n">
        <v>3</v>
      </c>
      <c r="AK40" s="120" t="n">
        <v>3</v>
      </c>
      <c r="AL40" s="15"/>
      <c r="AM40" s="18" t="n">
        <f aca="false">SUM(AC40:AK40)</f>
        <v>36</v>
      </c>
      <c r="AN40" s="23"/>
      <c r="AO40" s="123" t="n">
        <f aca="false">AM40+AA40</f>
        <v>75</v>
      </c>
      <c r="AP40" s="1"/>
    </row>
    <row r="41" customFormat="false" ht="15" hidden="false" customHeight="false" outlineLevel="0" collapsed="false">
      <c r="A41" s="132"/>
      <c r="B41" s="140"/>
      <c r="C41" s="1"/>
      <c r="D41" s="109"/>
      <c r="E41" s="97"/>
      <c r="F41" s="98"/>
      <c r="G41" s="98"/>
      <c r="H41" s="98"/>
      <c r="I41" s="98"/>
      <c r="J41" s="98"/>
      <c r="K41" s="98"/>
      <c r="L41" s="98"/>
      <c r="M41" s="99" t="s">
        <v>19</v>
      </c>
      <c r="N41" s="99"/>
      <c r="O41" s="134"/>
      <c r="P41" s="51"/>
      <c r="Q41" s="124" t="n">
        <f aca="false">IFERROR($O40-Q$5,"")</f>
        <v>3</v>
      </c>
      <c r="R41" s="124" t="n">
        <f aca="false">IFERROR($O40-R$5,"")</f>
        <v>15</v>
      </c>
      <c r="S41" s="124" t="n">
        <f aca="false">IFERROR($O40-S$5,"")</f>
        <v>1</v>
      </c>
      <c r="T41" s="124" t="n">
        <f aca="false">IFERROR($O40-T$5,"")</f>
        <v>17</v>
      </c>
      <c r="U41" s="124" t="n">
        <f aca="false">IFERROR($O40-U$5,"")</f>
        <v>5</v>
      </c>
      <c r="V41" s="124" t="n">
        <f aca="false">IFERROR($O40-V$5,"")</f>
        <v>7</v>
      </c>
      <c r="W41" s="124" t="n">
        <f aca="false">IFERROR($O40-W$5,"")</f>
        <v>11</v>
      </c>
      <c r="X41" s="124" t="n">
        <f aca="false">IFERROR($O40-X$5,"")</f>
        <v>13</v>
      </c>
      <c r="Y41" s="124" t="n">
        <f aca="false">IFERROR($O40-Y$5,"")</f>
        <v>9</v>
      </c>
      <c r="Z41" s="124"/>
      <c r="AA41" s="124"/>
      <c r="AB41" s="124"/>
      <c r="AC41" s="124" t="n">
        <f aca="false">IFERROR($O40-AC$5,"")</f>
        <v>2</v>
      </c>
      <c r="AD41" s="124" t="n">
        <f aca="false">IFERROR($O40-AD$5,"")</f>
        <v>14</v>
      </c>
      <c r="AE41" s="124" t="n">
        <f aca="false">IFERROR($O40-AE$5,"")</f>
        <v>0</v>
      </c>
      <c r="AF41" s="124" t="n">
        <f aca="false">IFERROR($O40-AF$5,"")</f>
        <v>16</v>
      </c>
      <c r="AG41" s="124" t="n">
        <f aca="false">IFERROR($O40-AG$5,"")</f>
        <v>4</v>
      </c>
      <c r="AH41" s="124" t="n">
        <f aca="false">IFERROR($O40-AH$5,"")</f>
        <v>6</v>
      </c>
      <c r="AI41" s="124" t="n">
        <f aca="false">IFERROR($O40-AI$5,"")</f>
        <v>10</v>
      </c>
      <c r="AJ41" s="124" t="n">
        <f aca="false">IFERROR($O40-AJ$5,"")</f>
        <v>12</v>
      </c>
      <c r="AK41" s="124" t="n">
        <f aca="false">IFERROR($O40-AK$5,"")</f>
        <v>8</v>
      </c>
      <c r="AL41" s="125"/>
      <c r="AM41" s="124"/>
      <c r="AN41" s="51"/>
      <c r="AO41" s="51"/>
      <c r="AP41" s="1"/>
    </row>
    <row r="42" customFormat="false" ht="15" hidden="false" customHeight="false" outlineLevel="0" collapsed="false">
      <c r="A42" s="132"/>
      <c r="B42" s="140"/>
      <c r="C42" s="1"/>
      <c r="D42" s="109"/>
      <c r="E42" s="97"/>
      <c r="F42" s="98"/>
      <c r="G42" s="98"/>
      <c r="H42" s="98"/>
      <c r="I42" s="98"/>
      <c r="J42" s="98"/>
      <c r="K42" s="98"/>
      <c r="L42" s="98"/>
      <c r="M42" s="126" t="s">
        <v>32</v>
      </c>
      <c r="N42" s="126"/>
      <c r="O42" s="127" t="s">
        <v>33</v>
      </c>
      <c r="P42" s="51"/>
      <c r="Q42" s="124" t="n">
        <f aca="false">IF(Q41="","",IF(Q41&lt;0,0,IF(Q41&lt;18,1,IF(Q41&lt;36,2,3))))</f>
        <v>1</v>
      </c>
      <c r="R42" s="124" t="n">
        <f aca="false">IF(R41="","",IF(R41&lt;0,0,IF(R41&lt;18,1,IF(R41&lt;36,2,3))))</f>
        <v>1</v>
      </c>
      <c r="S42" s="124" t="n">
        <f aca="false">IF(S41="","",IF(S41&lt;0,0,IF(S41&lt;18,1,IF(S41&lt;36,2,3))))</f>
        <v>1</v>
      </c>
      <c r="T42" s="124" t="n">
        <f aca="false">IF(T41="","",IF(T41&lt;0,0,IF(T41&lt;18,1,IF(T41&lt;36,2,3))))</f>
        <v>1</v>
      </c>
      <c r="U42" s="124" t="n">
        <f aca="false">IF(U41="","",IF(U41&lt;0,0,IF(U41&lt;18,1,IF(U41&lt;36,2,3))))</f>
        <v>1</v>
      </c>
      <c r="V42" s="124" t="n">
        <f aca="false">IF(V41="","",IF(V41&lt;0,0,IF(V41&lt;18,1,IF(V41&lt;36,2,3))))</f>
        <v>1</v>
      </c>
      <c r="W42" s="124" t="n">
        <f aca="false">IF(W41="","",IF(W41&lt;0,0,IF(W41&lt;18,1,IF(W41&lt;36,2,3))))</f>
        <v>1</v>
      </c>
      <c r="X42" s="124" t="n">
        <f aca="false">IF(X41="","",IF(X41&lt;0,0,IF(X41&lt;18,1,IF(X41&lt;36,2,3))))</f>
        <v>1</v>
      </c>
      <c r="Y42" s="124" t="n">
        <f aca="false">IF(Y41="","",IF(Y41&lt;0,0,IF(Y41&lt;18,1,IF(Y41&lt;36,2,3))))</f>
        <v>1</v>
      </c>
      <c r="Z42" s="124"/>
      <c r="AA42" s="124"/>
      <c r="AB42" s="124"/>
      <c r="AC42" s="124" t="n">
        <f aca="false">IF(AC41="","",IF(AC41&lt;0,0,IF(AC41&lt;18,1,IF(AC41&lt;36,2,3))))</f>
        <v>1</v>
      </c>
      <c r="AD42" s="124" t="n">
        <f aca="false">IF(AD41="","",IF(AD41&lt;0,0,IF(AD41&lt;18,1,IF(AD41&lt;36,2,3))))</f>
        <v>1</v>
      </c>
      <c r="AE42" s="124" t="n">
        <f aca="false">IF(AE41="","",IF(AE41&lt;0,0,IF(AE41&lt;18,1,IF(AE41&lt;36,2,3))))</f>
        <v>1</v>
      </c>
      <c r="AF42" s="124" t="n">
        <f aca="false">IF(AF41="","",IF(AF41&lt;0,0,IF(AF41&lt;18,1,IF(AF41&lt;36,2,3))))</f>
        <v>1</v>
      </c>
      <c r="AG42" s="124" t="n">
        <f aca="false">IF(AG41="","",IF(AG41&lt;0,0,IF(AG41&lt;18,1,IF(AG41&lt;36,2,3))))</f>
        <v>1</v>
      </c>
      <c r="AH42" s="124" t="n">
        <f aca="false">IF(AH41="","",IF(AH41&lt;0,0,IF(AH41&lt;18,1,IF(AH41&lt;36,2,3))))</f>
        <v>1</v>
      </c>
      <c r="AI42" s="124" t="n">
        <f aca="false">IF(AI41="","",IF(AI41&lt;0,0,IF(AI41&lt;18,1,IF(AI41&lt;36,2,3))))</f>
        <v>1</v>
      </c>
      <c r="AJ42" s="124" t="n">
        <f aca="false">IF(AJ41="","",IF(AJ41&lt;0,0,IF(AJ41&lt;18,1,IF(AJ41&lt;36,2,3))))</f>
        <v>1</v>
      </c>
      <c r="AK42" s="124" t="n">
        <f aca="false">IF(AK41="","",IF(AK41&lt;0,0,IF(AK41&lt;18,1,IF(AK41&lt;36,2,3))))</f>
        <v>1</v>
      </c>
      <c r="AL42" s="125"/>
      <c r="AM42" s="124"/>
      <c r="AN42" s="51"/>
      <c r="AO42" s="128" t="s">
        <v>34</v>
      </c>
      <c r="AP42" s="1"/>
    </row>
    <row r="43" customFormat="false" ht="16.85" hidden="false" customHeight="false" outlineLevel="0" collapsed="false">
      <c r="A43" s="132"/>
      <c r="B43" s="140"/>
      <c r="C43" s="1"/>
      <c r="D43" s="109"/>
      <c r="E43" s="97"/>
      <c r="F43" s="98"/>
      <c r="G43" s="98"/>
      <c r="H43" s="98"/>
      <c r="I43" s="98"/>
      <c r="J43" s="98"/>
      <c r="K43" s="98"/>
      <c r="L43" s="98"/>
      <c r="M43" s="129"/>
      <c r="N43" s="130" t="s">
        <v>35</v>
      </c>
      <c r="O43" s="92" t="s">
        <v>36</v>
      </c>
      <c r="P43" s="51"/>
      <c r="Q43" s="111" t="n">
        <f aca="false">IFERROR(IF((Q$4-Q40+2+Q42)&lt;0,0,IF(Q40="","",(Q$4-Q40+2+Q42))),"")</f>
        <v>2</v>
      </c>
      <c r="R43" s="111" t="n">
        <f aca="false">IFERROR(IF((R$4-R40+2+R42)&lt;0,0,IF(R40="","",(R$4-R40+2+R42))),"")</f>
        <v>2</v>
      </c>
      <c r="S43" s="111" t="n">
        <f aca="false">IFERROR(IF((S$4-S40+2+S42)&lt;0,0,IF(S40="","",(S$4-S40+2+S42))),"")</f>
        <v>4</v>
      </c>
      <c r="T43" s="111" t="n">
        <f aca="false">IFERROR(IF((T$4-T40+2+T42)&lt;0,0,IF(T40="","",(T$4-T40+2+T42))),"")</f>
        <v>2</v>
      </c>
      <c r="U43" s="111" t="n">
        <f aca="false">IFERROR(IF((U$4-U40+2+U42)&lt;0,0,IF(U40="","",(U$4-U40+2+U42))),"")</f>
        <v>3</v>
      </c>
      <c r="V43" s="111" t="n">
        <f aca="false">IFERROR(IF((V$4-V40+2+V42)&lt;0,0,IF(V40="","",(V$4-V40+2+V42))),"")</f>
        <v>1</v>
      </c>
      <c r="W43" s="111" t="n">
        <f aca="false">IFERROR(IF((W$4-W40+2+W42)&lt;0,0,IF(W40="","",(W$4-W40+2+W42))),"")</f>
        <v>0</v>
      </c>
      <c r="X43" s="111" t="n">
        <f aca="false">IFERROR(IF((X$4-X40+2+X42)&lt;0,0,IF(X40="","",(X$4-X40+2+X42))),"")</f>
        <v>0</v>
      </c>
      <c r="Y43" s="111" t="n">
        <f aca="false">IFERROR(IF((Y$4-Y40+2+Y42)&lt;0,0,IF(Y40="","",(Y$4-Y40+2+Y42))),"")</f>
        <v>3</v>
      </c>
      <c r="Z43" s="124"/>
      <c r="AA43" s="18" t="n">
        <f aca="false">SUM(Q43:Y43)</f>
        <v>17</v>
      </c>
      <c r="AB43" s="124"/>
      <c r="AC43" s="111" t="n">
        <f aca="false">IFERROR(IF((AC$4-AC40+2+AC42)&lt;0,0,IF(AC40="","",(AC$4-AC40+2+AC42))),"")</f>
        <v>2</v>
      </c>
      <c r="AD43" s="111" t="n">
        <f aca="false">IFERROR(IF((AD$4-AD40+2+AD42)&lt;0,0,IF(AD40="","",(AD$4-AD40+2+AD42))),"")</f>
        <v>1</v>
      </c>
      <c r="AE43" s="111" t="n">
        <f aca="false">IFERROR(IF((AE$4-AE40+2+AE42)&lt;0,0,IF(AE40="","",(AE$4-AE40+2+AE42))),"")</f>
        <v>2</v>
      </c>
      <c r="AF43" s="111" t="n">
        <f aca="false">IFERROR(IF((AF$4-AF40+2+AF42)&lt;0,0,IF(AF40="","",(AF$4-AF40+2+AF42))),"")</f>
        <v>1</v>
      </c>
      <c r="AG43" s="111" t="n">
        <f aca="false">IFERROR(IF((AG$4-AG40+2+AG42)&lt;0,0,IF(AG40="","",(AG$4-AG40+2+AG42))),"")</f>
        <v>3</v>
      </c>
      <c r="AH43" s="111" t="n">
        <f aca="false">IFERROR(IF((AH$4-AH40+2+AH42)&lt;0,0,IF(AH40="","",(AH$4-AH40+2+AH42))),"")</f>
        <v>3</v>
      </c>
      <c r="AI43" s="111" t="n">
        <f aca="false">IFERROR(IF((AI$4-AI40+2+AI42)&lt;0,0,IF(AI40="","",(AI$4-AI40+2+AI42))),"")</f>
        <v>0</v>
      </c>
      <c r="AJ43" s="111" t="n">
        <f aca="false">IFERROR(IF((AJ$4-AJ40+2+AJ42)&lt;0,0,IF(AJ40="","",(AJ$4-AJ40+2+AJ42))),"")</f>
        <v>3</v>
      </c>
      <c r="AK43" s="111" t="n">
        <f aca="false">IFERROR(IF((AK$4-AK40+2+AK42)&lt;0,0,IF(AK40="","",(AK$4-AK40+2+AK42))),"")</f>
        <v>3</v>
      </c>
      <c r="AL43" s="125"/>
      <c r="AM43" s="18" t="n">
        <f aca="false">SUM(AC43:AK43)</f>
        <v>18</v>
      </c>
      <c r="AN43" s="51"/>
      <c r="AO43" s="131" t="n">
        <f aca="false">SUM(AA43,AM43)</f>
        <v>35</v>
      </c>
      <c r="AP43" s="1"/>
    </row>
    <row r="44" customFormat="false" ht="15" hidden="false" customHeight="false" outlineLevel="0" collapsed="false">
      <c r="A44" s="132"/>
      <c r="B44" s="140"/>
      <c r="C44" s="1"/>
      <c r="D44" s="109"/>
      <c r="E44" s="1"/>
      <c r="F44" s="1"/>
      <c r="G44" s="1"/>
      <c r="H44" s="1"/>
      <c r="I44" s="1"/>
      <c r="J44" s="1"/>
      <c r="K44" s="1"/>
      <c r="L44" s="1"/>
      <c r="M44" s="1"/>
      <c r="N44" s="2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customFormat="false" ht="25.3" hidden="false" customHeight="false" outlineLevel="0" collapsed="false">
      <c r="A45" s="132"/>
      <c r="B45" s="133"/>
      <c r="C45" s="1"/>
      <c r="D45" s="113" t="s">
        <v>26</v>
      </c>
      <c r="E45" s="85"/>
      <c r="F45" s="86"/>
      <c r="G45" s="87" t="s">
        <v>24</v>
      </c>
      <c r="H45" s="87" t="s">
        <v>9</v>
      </c>
      <c r="I45" s="87" t="s">
        <v>10</v>
      </c>
      <c r="J45" s="87" t="s">
        <v>11</v>
      </c>
      <c r="K45" s="87" t="s">
        <v>12</v>
      </c>
      <c r="L45" s="88" t="s">
        <v>13</v>
      </c>
      <c r="M45" s="88" t="s">
        <v>14</v>
      </c>
      <c r="N45" s="88" t="s">
        <v>27</v>
      </c>
      <c r="O45" s="88" t="s">
        <v>28</v>
      </c>
      <c r="P45" s="114"/>
      <c r="Q45" s="115" t="n">
        <v>1</v>
      </c>
      <c r="R45" s="115" t="n">
        <v>2</v>
      </c>
      <c r="S45" s="115" t="n">
        <v>3</v>
      </c>
      <c r="T45" s="115" t="n">
        <v>4</v>
      </c>
      <c r="U45" s="115" t="n">
        <v>5</v>
      </c>
      <c r="V45" s="115" t="n">
        <v>6</v>
      </c>
      <c r="W45" s="115" t="n">
        <v>7</v>
      </c>
      <c r="X45" s="115" t="n">
        <v>8</v>
      </c>
      <c r="Y45" s="115" t="n">
        <v>9</v>
      </c>
      <c r="Z45" s="114"/>
      <c r="AA45" s="115" t="s">
        <v>1</v>
      </c>
      <c r="AB45" s="114"/>
      <c r="AC45" s="115" t="n">
        <v>10</v>
      </c>
      <c r="AD45" s="115" t="n">
        <v>11</v>
      </c>
      <c r="AE45" s="115" t="n">
        <v>12</v>
      </c>
      <c r="AF45" s="115" t="n">
        <v>13</v>
      </c>
      <c r="AG45" s="115" t="n">
        <v>14</v>
      </c>
      <c r="AH45" s="115" t="n">
        <v>15</v>
      </c>
      <c r="AI45" s="115" t="n">
        <v>16</v>
      </c>
      <c r="AJ45" s="115" t="n">
        <v>17</v>
      </c>
      <c r="AK45" s="115" t="n">
        <v>18</v>
      </c>
      <c r="AL45" s="30"/>
      <c r="AM45" s="115" t="s">
        <v>2</v>
      </c>
      <c r="AN45" s="32"/>
      <c r="AO45" s="116" t="s">
        <v>29</v>
      </c>
      <c r="AP45" s="1"/>
    </row>
    <row r="46" customFormat="false" ht="15" hidden="false" customHeight="false" outlineLevel="0" collapsed="false">
      <c r="A46" s="144" t="s">
        <v>75</v>
      </c>
      <c r="B46" s="133" t="n">
        <v>28.5</v>
      </c>
      <c r="C46" s="1"/>
      <c r="D46" s="137" t="s">
        <v>75</v>
      </c>
      <c r="E46" s="90"/>
      <c r="F46" s="91"/>
      <c r="G46" s="120"/>
      <c r="H46" s="92" t="s">
        <v>31</v>
      </c>
      <c r="I46" s="92" t="s">
        <v>18</v>
      </c>
      <c r="J46" s="92" t="n">
        <v>72</v>
      </c>
      <c r="K46" s="92" t="n">
        <v>140</v>
      </c>
      <c r="L46" s="120" t="n">
        <v>12</v>
      </c>
      <c r="M46" s="94" t="n">
        <f aca="false">IF(L46="","X",(IFERROR(ROUND((L46*K46/113)+J46-$AO$4,0),"X")))</f>
        <v>33</v>
      </c>
      <c r="N46" s="121" t="n">
        <v>1</v>
      </c>
      <c r="O46" s="95" t="n">
        <v>29</v>
      </c>
      <c r="P46" s="23"/>
      <c r="Q46" s="122" t="n">
        <v>7</v>
      </c>
      <c r="R46" s="122" t="n">
        <v>7</v>
      </c>
      <c r="S46" s="122" t="n">
        <v>7</v>
      </c>
      <c r="T46" s="122" t="n">
        <v>5</v>
      </c>
      <c r="U46" s="122" t="n">
        <v>5</v>
      </c>
      <c r="V46" s="122" t="n">
        <v>5</v>
      </c>
      <c r="W46" s="122" t="n">
        <v>5</v>
      </c>
      <c r="X46" s="122" t="n">
        <v>5</v>
      </c>
      <c r="Y46" s="122" t="n">
        <v>3</v>
      </c>
      <c r="Z46" s="15"/>
      <c r="AA46" s="18" t="n">
        <f aca="false">SUM(Q46:Y46)</f>
        <v>49</v>
      </c>
      <c r="AB46" s="15"/>
      <c r="AC46" s="120" t="n">
        <v>3</v>
      </c>
      <c r="AD46" s="120" t="n">
        <v>4</v>
      </c>
      <c r="AE46" s="120" t="n">
        <v>4</v>
      </c>
      <c r="AF46" s="120" t="n">
        <v>7</v>
      </c>
      <c r="AG46" s="120" t="n">
        <v>4</v>
      </c>
      <c r="AH46" s="120" t="n">
        <v>4</v>
      </c>
      <c r="AI46" s="120" t="n">
        <v>5</v>
      </c>
      <c r="AJ46" s="120" t="n">
        <v>3</v>
      </c>
      <c r="AK46" s="120" t="n">
        <v>4</v>
      </c>
      <c r="AL46" s="15"/>
      <c r="AM46" s="18" t="n">
        <f aca="false">SUM(AC46:AK46)</f>
        <v>38</v>
      </c>
      <c r="AN46" s="23"/>
      <c r="AO46" s="123" t="n">
        <f aca="false">AM46+AA46</f>
        <v>87</v>
      </c>
      <c r="AP46" s="1"/>
    </row>
    <row r="47" customFormat="false" ht="15" hidden="false" customHeight="false" outlineLevel="0" collapsed="false">
      <c r="A47" s="137"/>
      <c r="B47" s="133"/>
      <c r="C47" s="1"/>
      <c r="D47" s="109"/>
      <c r="E47" s="97"/>
      <c r="F47" s="98"/>
      <c r="G47" s="98"/>
      <c r="H47" s="98"/>
      <c r="I47" s="98"/>
      <c r="J47" s="98"/>
      <c r="K47" s="98"/>
      <c r="L47" s="98"/>
      <c r="M47" s="99" t="s">
        <v>19</v>
      </c>
      <c r="N47" s="99"/>
      <c r="O47" s="134"/>
      <c r="P47" s="51"/>
      <c r="Q47" s="124" t="n">
        <f aca="false">IFERROR($O46-Q$5,"")</f>
        <v>14</v>
      </c>
      <c r="R47" s="124" t="n">
        <f aca="false">IFERROR($O46-R$5,"")</f>
        <v>26</v>
      </c>
      <c r="S47" s="124" t="n">
        <f aca="false">IFERROR($O46-S$5,"")</f>
        <v>12</v>
      </c>
      <c r="T47" s="124" t="n">
        <f aca="false">IFERROR($O46-T$5,"")</f>
        <v>28</v>
      </c>
      <c r="U47" s="124" t="n">
        <f aca="false">IFERROR($O46-U$5,"")</f>
        <v>16</v>
      </c>
      <c r="V47" s="124" t="n">
        <f aca="false">IFERROR($O46-V$5,"")</f>
        <v>18</v>
      </c>
      <c r="W47" s="124" t="n">
        <f aca="false">IFERROR($O46-W$5,"")</f>
        <v>22</v>
      </c>
      <c r="X47" s="124" t="n">
        <f aca="false">IFERROR($O46-X$5,"")</f>
        <v>24</v>
      </c>
      <c r="Y47" s="124" t="n">
        <f aca="false">IFERROR($O46-Y$5,"")</f>
        <v>20</v>
      </c>
      <c r="Z47" s="124"/>
      <c r="AA47" s="124"/>
      <c r="AB47" s="124"/>
      <c r="AC47" s="124" t="n">
        <f aca="false">IFERROR($O46-AC$5,"")</f>
        <v>13</v>
      </c>
      <c r="AD47" s="124" t="n">
        <f aca="false">IFERROR($O46-AD$5,"")</f>
        <v>25</v>
      </c>
      <c r="AE47" s="124" t="n">
        <f aca="false">IFERROR($O46-AE$5,"")</f>
        <v>11</v>
      </c>
      <c r="AF47" s="124" t="n">
        <f aca="false">IFERROR($O46-AF$5,"")</f>
        <v>27</v>
      </c>
      <c r="AG47" s="124" t="n">
        <f aca="false">IFERROR($O46-AG$5,"")</f>
        <v>15</v>
      </c>
      <c r="AH47" s="124" t="n">
        <f aca="false">IFERROR($O46-AH$5,"")</f>
        <v>17</v>
      </c>
      <c r="AI47" s="124" t="n">
        <f aca="false">IFERROR($O46-AI$5,"")</f>
        <v>21</v>
      </c>
      <c r="AJ47" s="124" t="n">
        <f aca="false">IFERROR($O46-AJ$5,"")</f>
        <v>23</v>
      </c>
      <c r="AK47" s="124" t="n">
        <f aca="false">IFERROR($O46-AK$5,"")</f>
        <v>19</v>
      </c>
      <c r="AL47" s="125"/>
      <c r="AM47" s="124"/>
      <c r="AN47" s="51"/>
      <c r="AO47" s="51"/>
      <c r="AP47" s="1"/>
    </row>
    <row r="48" customFormat="false" ht="15" hidden="false" customHeight="false" outlineLevel="0" collapsed="false">
      <c r="A48" s="137"/>
      <c r="B48" s="133"/>
      <c r="C48" s="1"/>
      <c r="D48" s="109"/>
      <c r="E48" s="97"/>
      <c r="F48" s="98"/>
      <c r="G48" s="98"/>
      <c r="H48" s="98"/>
      <c r="I48" s="98"/>
      <c r="J48" s="98"/>
      <c r="K48" s="98"/>
      <c r="L48" s="98"/>
      <c r="M48" s="126" t="s">
        <v>32</v>
      </c>
      <c r="N48" s="126"/>
      <c r="O48" s="127" t="s">
        <v>33</v>
      </c>
      <c r="P48" s="51"/>
      <c r="Q48" s="124" t="n">
        <f aca="false">IF(Q47="","",IF(Q47&lt;0,0,IF(Q47&lt;18,1,IF(Q47&lt;36,2,3))))</f>
        <v>1</v>
      </c>
      <c r="R48" s="124" t="n">
        <f aca="false">IF(R47="","",IF(R47&lt;0,0,IF(R47&lt;18,1,IF(R47&lt;36,2,3))))</f>
        <v>2</v>
      </c>
      <c r="S48" s="124" t="n">
        <f aca="false">IF(S47="","",IF(S47&lt;0,0,IF(S47&lt;18,1,IF(S47&lt;36,2,3))))</f>
        <v>1</v>
      </c>
      <c r="T48" s="124" t="n">
        <f aca="false">IF(T47="","",IF(T47&lt;0,0,IF(T47&lt;18,1,IF(T47&lt;36,2,3))))</f>
        <v>2</v>
      </c>
      <c r="U48" s="124" t="n">
        <f aca="false">IF(U47="","",IF(U47&lt;0,0,IF(U47&lt;18,1,IF(U47&lt;36,2,3))))</f>
        <v>1</v>
      </c>
      <c r="V48" s="124" t="n">
        <f aca="false">IF(V47="","",IF(V47&lt;0,0,IF(V47&lt;18,1,IF(V47&lt;36,2,3))))</f>
        <v>2</v>
      </c>
      <c r="W48" s="124" t="n">
        <f aca="false">IF(W47="","",IF(W47&lt;0,0,IF(W47&lt;18,1,IF(W47&lt;36,2,3))))</f>
        <v>2</v>
      </c>
      <c r="X48" s="124" t="n">
        <f aca="false">IF(X47="","",IF(X47&lt;0,0,IF(X47&lt;18,1,IF(X47&lt;36,2,3))))</f>
        <v>2</v>
      </c>
      <c r="Y48" s="124" t="n">
        <f aca="false">IF(Y47="","",IF(Y47&lt;0,0,IF(Y47&lt;18,1,IF(Y47&lt;36,2,3))))</f>
        <v>2</v>
      </c>
      <c r="Z48" s="124"/>
      <c r="AA48" s="124"/>
      <c r="AB48" s="124"/>
      <c r="AC48" s="124" t="n">
        <f aca="false">IF(AC47="","",IF(AC47&lt;0,0,IF(AC47&lt;18,1,IF(AC47&lt;36,2,3))))</f>
        <v>1</v>
      </c>
      <c r="AD48" s="124" t="n">
        <f aca="false">IF(AD47="","",IF(AD47&lt;0,0,IF(AD47&lt;18,1,IF(AD47&lt;36,2,3))))</f>
        <v>2</v>
      </c>
      <c r="AE48" s="124" t="n">
        <f aca="false">IF(AE47="","",IF(AE47&lt;0,0,IF(AE47&lt;18,1,IF(AE47&lt;36,2,3))))</f>
        <v>1</v>
      </c>
      <c r="AF48" s="124" t="n">
        <f aca="false">IF(AF47="","",IF(AF47&lt;0,0,IF(AF47&lt;18,1,IF(AF47&lt;36,2,3))))</f>
        <v>2</v>
      </c>
      <c r="AG48" s="124" t="n">
        <f aca="false">IF(AG47="","",IF(AG47&lt;0,0,IF(AG47&lt;18,1,IF(AG47&lt;36,2,3))))</f>
        <v>1</v>
      </c>
      <c r="AH48" s="124" t="n">
        <f aca="false">IF(AH47="","",IF(AH47&lt;0,0,IF(AH47&lt;18,1,IF(AH47&lt;36,2,3))))</f>
        <v>1</v>
      </c>
      <c r="AI48" s="124" t="n">
        <f aca="false">IF(AI47="","",IF(AI47&lt;0,0,IF(AI47&lt;18,1,IF(AI47&lt;36,2,3))))</f>
        <v>2</v>
      </c>
      <c r="AJ48" s="124" t="n">
        <f aca="false">IF(AJ47="","",IF(AJ47&lt;0,0,IF(AJ47&lt;18,1,IF(AJ47&lt;36,2,3))))</f>
        <v>2</v>
      </c>
      <c r="AK48" s="124" t="n">
        <f aca="false">IF(AK47="","",IF(AK47&lt;0,0,IF(AK47&lt;18,1,IF(AK47&lt;36,2,3))))</f>
        <v>2</v>
      </c>
      <c r="AL48" s="125"/>
      <c r="AM48" s="124"/>
      <c r="AN48" s="51"/>
      <c r="AO48" s="128" t="s">
        <v>34</v>
      </c>
      <c r="AP48" s="1"/>
    </row>
    <row r="49" customFormat="false" ht="16.85" hidden="false" customHeight="false" outlineLevel="0" collapsed="false">
      <c r="A49" s="137"/>
      <c r="B49" s="133"/>
      <c r="C49" s="1"/>
      <c r="D49" s="109"/>
      <c r="E49" s="97"/>
      <c r="F49" s="98"/>
      <c r="G49" s="98"/>
      <c r="H49" s="98"/>
      <c r="I49" s="98"/>
      <c r="J49" s="98"/>
      <c r="K49" s="98"/>
      <c r="L49" s="98"/>
      <c r="M49" s="129"/>
      <c r="N49" s="130" t="s">
        <v>35</v>
      </c>
      <c r="O49" s="92" t="s">
        <v>36</v>
      </c>
      <c r="P49" s="51"/>
      <c r="Q49" s="111" t="n">
        <f aca="false">IFERROR(IF((Q$4-Q46+2+Q48)&lt;0,0,IF(Q46="","",(Q$4-Q46+2+Q48))),"")</f>
        <v>0</v>
      </c>
      <c r="R49" s="111" t="n">
        <f aca="false">IFERROR(IF((R$4-R46+2+R48)&lt;0,0,IF(R46="","",(R$4-R46+2+R48))),"")</f>
        <v>0</v>
      </c>
      <c r="S49" s="111" t="n">
        <f aca="false">IFERROR(IF((S$4-S46+2+S48)&lt;0,0,IF(S46="","",(S$4-S46+2+S48))),"")</f>
        <v>0</v>
      </c>
      <c r="T49" s="111" t="n">
        <f aca="false">IFERROR(IF((T$4-T46+2+T48)&lt;0,0,IF(T46="","",(T$4-T46+2+T48))),"")</f>
        <v>2</v>
      </c>
      <c r="U49" s="111" t="n">
        <f aca="false">IFERROR(IF((U$4-U46+2+U48)&lt;0,0,IF(U46="","",(U$4-U46+2+U48))),"")</f>
        <v>1</v>
      </c>
      <c r="V49" s="111" t="n">
        <f aca="false">IFERROR(IF((V$4-V46+2+V48)&lt;0,0,IF(V46="","",(V$4-V46+2+V48))),"")</f>
        <v>2</v>
      </c>
      <c r="W49" s="111" t="n">
        <f aca="false">IFERROR(IF((W$4-W46+2+W48)&lt;0,0,IF(W46="","",(W$4-W46+2+W48))),"")</f>
        <v>2</v>
      </c>
      <c r="X49" s="111" t="n">
        <f aca="false">IFERROR(IF((X$4-X46+2+X48)&lt;0,0,IF(X46="","",(X$4-X46+2+X48))),"")</f>
        <v>2</v>
      </c>
      <c r="Y49" s="111" t="n">
        <f aca="false">IFERROR(IF((Y$4-Y46+2+Y48)&lt;0,0,IF(Y46="","",(Y$4-Y46+2+Y48))),"")</f>
        <v>4</v>
      </c>
      <c r="Z49" s="124"/>
      <c r="AA49" s="18" t="n">
        <f aca="false">SUM(Q49:Y49)</f>
        <v>13</v>
      </c>
      <c r="AB49" s="124"/>
      <c r="AC49" s="111" t="n">
        <f aca="false">IFERROR(IF((AC$4-AC46+2+AC48)&lt;0,0,IF(AC46="","",(AC$4-AC46+2+AC48))),"")</f>
        <v>3</v>
      </c>
      <c r="AD49" s="111" t="n">
        <f aca="false">IFERROR(IF((AD$4-AD46+2+AD48)&lt;0,0,IF(AD46="","",(AD$4-AD46+2+AD48))),"")</f>
        <v>3</v>
      </c>
      <c r="AE49" s="111" t="n">
        <f aca="false">IFERROR(IF((AE$4-AE46+2+AE48)&lt;0,0,IF(AE46="","",(AE$4-AE46+2+AE48))),"")</f>
        <v>2</v>
      </c>
      <c r="AF49" s="111" t="n">
        <f aca="false">IFERROR(IF((AF$4-AF46+2+AF48)&lt;0,0,IF(AF46="","",(AF$4-AF46+2+AF48))),"")</f>
        <v>0</v>
      </c>
      <c r="AG49" s="111" t="n">
        <f aca="false">IFERROR(IF((AG$4-AG46+2+AG48)&lt;0,0,IF(AG46="","",(AG$4-AG46+2+AG48))),"")</f>
        <v>2</v>
      </c>
      <c r="AH49" s="111" t="n">
        <f aca="false">IFERROR(IF((AH$4-AH46+2+AH48)&lt;0,0,IF(AH46="","",(AH$4-AH46+2+AH48))),"")</f>
        <v>2</v>
      </c>
      <c r="AI49" s="111" t="n">
        <f aca="false">IFERROR(IF((AI$4-AI46+2+AI48)&lt;0,0,IF(AI46="","",(AI$4-AI46+2+AI48))),"")</f>
        <v>2</v>
      </c>
      <c r="AJ49" s="111" t="n">
        <f aca="false">IFERROR(IF((AJ$4-AJ46+2+AJ48)&lt;0,0,IF(AJ46="","",(AJ$4-AJ46+2+AJ48))),"")</f>
        <v>4</v>
      </c>
      <c r="AK49" s="111" t="n">
        <f aca="false">IFERROR(IF((AK$4-AK46+2+AK48)&lt;0,0,IF(AK46="","",(AK$4-AK46+2+AK48))),"")</f>
        <v>3</v>
      </c>
      <c r="AL49" s="125"/>
      <c r="AM49" s="18" t="n">
        <f aca="false">SUM(AC49:AK49)</f>
        <v>21</v>
      </c>
      <c r="AN49" s="51"/>
      <c r="AO49" s="131" t="n">
        <f aca="false">SUM(AA49,AM49)</f>
        <v>34</v>
      </c>
      <c r="AP49" s="1"/>
    </row>
    <row r="50" customFormat="false" ht="15" hidden="false" customHeight="false" outlineLevel="0" collapsed="false">
      <c r="A50" s="137"/>
      <c r="B50" s="133"/>
      <c r="C50" s="1"/>
      <c r="D50" s="109"/>
      <c r="E50" s="1"/>
      <c r="F50" s="1"/>
      <c r="G50" s="1"/>
      <c r="H50" s="1"/>
      <c r="I50" s="1"/>
      <c r="J50" s="1"/>
      <c r="K50" s="1"/>
      <c r="L50" s="1"/>
      <c r="M50" s="1"/>
      <c r="N50" s="2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customFormat="false" ht="25.3" hidden="false" customHeight="false" outlineLevel="0" collapsed="false">
      <c r="A51" s="132"/>
      <c r="B51" s="118"/>
      <c r="C51" s="1"/>
      <c r="D51" s="113" t="s">
        <v>26</v>
      </c>
      <c r="E51" s="85"/>
      <c r="F51" s="86"/>
      <c r="G51" s="87" t="s">
        <v>24</v>
      </c>
      <c r="H51" s="87" t="s">
        <v>9</v>
      </c>
      <c r="I51" s="87" t="s">
        <v>10</v>
      </c>
      <c r="J51" s="87" t="s">
        <v>11</v>
      </c>
      <c r="K51" s="87" t="s">
        <v>12</v>
      </c>
      <c r="L51" s="88" t="s">
        <v>13</v>
      </c>
      <c r="M51" s="88" t="s">
        <v>14</v>
      </c>
      <c r="N51" s="88" t="s">
        <v>27</v>
      </c>
      <c r="O51" s="88" t="s">
        <v>28</v>
      </c>
      <c r="P51" s="114"/>
      <c r="Q51" s="115" t="n">
        <v>1</v>
      </c>
      <c r="R51" s="115" t="n">
        <v>2</v>
      </c>
      <c r="S51" s="115" t="n">
        <v>3</v>
      </c>
      <c r="T51" s="115" t="n">
        <v>4</v>
      </c>
      <c r="U51" s="115" t="n">
        <v>5</v>
      </c>
      <c r="V51" s="115" t="n">
        <v>6</v>
      </c>
      <c r="W51" s="115" t="n">
        <v>7</v>
      </c>
      <c r="X51" s="115" t="n">
        <v>8</v>
      </c>
      <c r="Y51" s="115" t="n">
        <v>9</v>
      </c>
      <c r="Z51" s="114"/>
      <c r="AA51" s="115" t="s">
        <v>1</v>
      </c>
      <c r="AB51" s="114"/>
      <c r="AC51" s="115" t="n">
        <v>10</v>
      </c>
      <c r="AD51" s="115" t="n">
        <v>11</v>
      </c>
      <c r="AE51" s="115" t="n">
        <v>12</v>
      </c>
      <c r="AF51" s="115" t="n">
        <v>13</v>
      </c>
      <c r="AG51" s="115" t="n">
        <v>14</v>
      </c>
      <c r="AH51" s="115" t="n">
        <v>15</v>
      </c>
      <c r="AI51" s="115" t="n">
        <v>16</v>
      </c>
      <c r="AJ51" s="115" t="n">
        <v>17</v>
      </c>
      <c r="AK51" s="115" t="n">
        <v>18</v>
      </c>
      <c r="AL51" s="30"/>
      <c r="AM51" s="115" t="s">
        <v>2</v>
      </c>
      <c r="AN51" s="32"/>
      <c r="AO51" s="116" t="s">
        <v>29</v>
      </c>
      <c r="AP51" s="1"/>
    </row>
    <row r="52" customFormat="false" ht="15" hidden="false" customHeight="false" outlineLevel="0" collapsed="false">
      <c r="A52" s="117" t="s">
        <v>79</v>
      </c>
      <c r="B52" s="118" t="n">
        <v>12.5</v>
      </c>
      <c r="C52" s="1"/>
      <c r="D52" s="132" t="s">
        <v>79</v>
      </c>
      <c r="E52" s="90"/>
      <c r="F52" s="91"/>
      <c r="G52" s="120"/>
      <c r="H52" s="92" t="s">
        <v>31</v>
      </c>
      <c r="I52" s="92" t="s">
        <v>18</v>
      </c>
      <c r="J52" s="92" t="n">
        <v>72</v>
      </c>
      <c r="K52" s="92" t="n">
        <v>140</v>
      </c>
      <c r="L52" s="120" t="n">
        <v>12</v>
      </c>
      <c r="M52" s="94" t="n">
        <f aca="false">IF(L52="","X",(IFERROR(ROUND((L52*K52/113)+J52-$AO$4,0),"X")))</f>
        <v>33</v>
      </c>
      <c r="N52" s="121" t="n">
        <v>1</v>
      </c>
      <c r="O52" s="95" t="n">
        <v>13</v>
      </c>
      <c r="P52" s="23"/>
      <c r="Q52" s="122" t="n">
        <v>3</v>
      </c>
      <c r="R52" s="122" t="n">
        <v>3</v>
      </c>
      <c r="S52" s="122" t="n">
        <v>4</v>
      </c>
      <c r="T52" s="122" t="n">
        <v>4</v>
      </c>
      <c r="U52" s="122" t="n">
        <v>3</v>
      </c>
      <c r="V52" s="122" t="n">
        <v>4</v>
      </c>
      <c r="W52" s="122" t="n">
        <v>4</v>
      </c>
      <c r="X52" s="122" t="n">
        <v>6</v>
      </c>
      <c r="Y52" s="122" t="n">
        <v>3</v>
      </c>
      <c r="Z52" s="15"/>
      <c r="AA52" s="18" t="n">
        <f aca="false">SUM(Q52:Y52)</f>
        <v>34</v>
      </c>
      <c r="AB52" s="15"/>
      <c r="AC52" s="120" t="n">
        <v>3</v>
      </c>
      <c r="AD52" s="120" t="n">
        <v>5</v>
      </c>
      <c r="AE52" s="120" t="n">
        <v>4</v>
      </c>
      <c r="AF52" s="120" t="n">
        <v>5</v>
      </c>
      <c r="AG52" s="120" t="n">
        <v>3</v>
      </c>
      <c r="AH52" s="120" t="n">
        <v>3</v>
      </c>
      <c r="AI52" s="120" t="n">
        <v>5</v>
      </c>
      <c r="AJ52" s="120" t="n">
        <v>3</v>
      </c>
      <c r="AK52" s="120" t="n">
        <v>4</v>
      </c>
      <c r="AL52" s="15"/>
      <c r="AM52" s="18" t="n">
        <f aca="false">SUM(AC52:AK52)</f>
        <v>35</v>
      </c>
      <c r="AN52" s="23"/>
      <c r="AO52" s="123" t="n">
        <f aca="false">AM52+AA52</f>
        <v>69</v>
      </c>
      <c r="AP52" s="1"/>
    </row>
    <row r="53" customFormat="false" ht="15" hidden="false" customHeight="false" outlineLevel="0" collapsed="false">
      <c r="A53" s="132"/>
      <c r="B53" s="118"/>
      <c r="C53" s="1"/>
      <c r="D53" s="109"/>
      <c r="E53" s="97"/>
      <c r="F53" s="98"/>
      <c r="G53" s="98"/>
      <c r="H53" s="98"/>
      <c r="I53" s="98"/>
      <c r="J53" s="98"/>
      <c r="K53" s="98"/>
      <c r="L53" s="98"/>
      <c r="M53" s="99" t="s">
        <v>19</v>
      </c>
      <c r="N53" s="99"/>
      <c r="O53" s="134"/>
      <c r="P53" s="51"/>
      <c r="Q53" s="124" t="n">
        <f aca="false">IFERROR($O52-Q$5,"")</f>
        <v>-2</v>
      </c>
      <c r="R53" s="124" t="n">
        <f aca="false">IFERROR($O52-R$5,"")</f>
        <v>10</v>
      </c>
      <c r="S53" s="124" t="n">
        <f aca="false">IFERROR($O52-S$5,"")</f>
        <v>-4</v>
      </c>
      <c r="T53" s="124" t="n">
        <f aca="false">IFERROR($O52-T$5,"")</f>
        <v>12</v>
      </c>
      <c r="U53" s="124" t="n">
        <f aca="false">IFERROR($O52-U$5,"")</f>
        <v>0</v>
      </c>
      <c r="V53" s="124" t="n">
        <f aca="false">IFERROR($O52-V$5,"")</f>
        <v>2</v>
      </c>
      <c r="W53" s="124" t="n">
        <f aca="false">IFERROR($O52-W$5,"")</f>
        <v>6</v>
      </c>
      <c r="X53" s="124" t="n">
        <f aca="false">IFERROR($O52-X$5,"")</f>
        <v>8</v>
      </c>
      <c r="Y53" s="124" t="n">
        <f aca="false">IFERROR($O52-Y$5,"")</f>
        <v>4</v>
      </c>
      <c r="Z53" s="124"/>
      <c r="AA53" s="124"/>
      <c r="AB53" s="124"/>
      <c r="AC53" s="124" t="n">
        <f aca="false">IFERROR($O52-AC$5,"")</f>
        <v>-3</v>
      </c>
      <c r="AD53" s="124" t="n">
        <f aca="false">IFERROR($O52-AD$5,"")</f>
        <v>9</v>
      </c>
      <c r="AE53" s="124" t="n">
        <f aca="false">IFERROR($O52-AE$5,"")</f>
        <v>-5</v>
      </c>
      <c r="AF53" s="124" t="n">
        <f aca="false">IFERROR($O52-AF$5,"")</f>
        <v>11</v>
      </c>
      <c r="AG53" s="124" t="n">
        <f aca="false">IFERROR($O52-AG$5,"")</f>
        <v>-1</v>
      </c>
      <c r="AH53" s="124" t="n">
        <f aca="false">IFERROR($O52-AH$5,"")</f>
        <v>1</v>
      </c>
      <c r="AI53" s="124" t="n">
        <f aca="false">IFERROR($O52-AI$5,"")</f>
        <v>5</v>
      </c>
      <c r="AJ53" s="124" t="n">
        <f aca="false">IFERROR($O52-AJ$5,"")</f>
        <v>7</v>
      </c>
      <c r="AK53" s="124" t="n">
        <f aca="false">IFERROR($O52-AK$5,"")</f>
        <v>3</v>
      </c>
      <c r="AL53" s="125"/>
      <c r="AM53" s="124"/>
      <c r="AN53" s="51"/>
      <c r="AO53" s="51"/>
      <c r="AP53" s="1"/>
    </row>
    <row r="54" customFormat="false" ht="15" hidden="false" customHeight="false" outlineLevel="0" collapsed="false">
      <c r="A54" s="132"/>
      <c r="B54" s="118"/>
      <c r="C54" s="1"/>
      <c r="D54" s="109"/>
      <c r="E54" s="97"/>
      <c r="F54" s="98"/>
      <c r="G54" s="98"/>
      <c r="H54" s="98"/>
      <c r="I54" s="98"/>
      <c r="J54" s="98"/>
      <c r="K54" s="98"/>
      <c r="L54" s="98"/>
      <c r="M54" s="126" t="s">
        <v>32</v>
      </c>
      <c r="N54" s="126"/>
      <c r="O54" s="127" t="s">
        <v>33</v>
      </c>
      <c r="P54" s="51"/>
      <c r="Q54" s="124" t="n">
        <f aca="false">IF(Q53="","",IF(Q53&lt;0,0,IF(Q53&lt;18,1,IF(Q53&lt;36,2,3))))</f>
        <v>0</v>
      </c>
      <c r="R54" s="124" t="n">
        <f aca="false">IF(R53="","",IF(R53&lt;0,0,IF(R53&lt;18,1,IF(R53&lt;36,2,3))))</f>
        <v>1</v>
      </c>
      <c r="S54" s="124" t="n">
        <f aca="false">IF(S53="","",IF(S53&lt;0,0,IF(S53&lt;18,1,IF(S53&lt;36,2,3))))</f>
        <v>0</v>
      </c>
      <c r="T54" s="124" t="n">
        <f aca="false">IF(T53="","",IF(T53&lt;0,0,IF(T53&lt;18,1,IF(T53&lt;36,2,3))))</f>
        <v>1</v>
      </c>
      <c r="U54" s="124" t="n">
        <f aca="false">IF(U53="","",IF(U53&lt;0,0,IF(U53&lt;18,1,IF(U53&lt;36,2,3))))</f>
        <v>1</v>
      </c>
      <c r="V54" s="124" t="n">
        <f aca="false">IF(V53="","",IF(V53&lt;0,0,IF(V53&lt;18,1,IF(V53&lt;36,2,3))))</f>
        <v>1</v>
      </c>
      <c r="W54" s="124" t="n">
        <f aca="false">IF(W53="","",IF(W53&lt;0,0,IF(W53&lt;18,1,IF(W53&lt;36,2,3))))</f>
        <v>1</v>
      </c>
      <c r="X54" s="124" t="n">
        <f aca="false">IF(X53="","",IF(X53&lt;0,0,IF(X53&lt;18,1,IF(X53&lt;36,2,3))))</f>
        <v>1</v>
      </c>
      <c r="Y54" s="124" t="n">
        <f aca="false">IF(Y53="","",IF(Y53&lt;0,0,IF(Y53&lt;18,1,IF(Y53&lt;36,2,3))))</f>
        <v>1</v>
      </c>
      <c r="Z54" s="124"/>
      <c r="AA54" s="124"/>
      <c r="AB54" s="124"/>
      <c r="AC54" s="124" t="n">
        <f aca="false">IF(AC53="","",IF(AC53&lt;0,0,IF(AC53&lt;18,1,IF(AC53&lt;36,2,3))))</f>
        <v>0</v>
      </c>
      <c r="AD54" s="124" t="n">
        <f aca="false">IF(AD53="","",IF(AD53&lt;0,0,IF(AD53&lt;18,1,IF(AD53&lt;36,2,3))))</f>
        <v>1</v>
      </c>
      <c r="AE54" s="124" t="n">
        <f aca="false">IF(AE53="","",IF(AE53&lt;0,0,IF(AE53&lt;18,1,IF(AE53&lt;36,2,3))))</f>
        <v>0</v>
      </c>
      <c r="AF54" s="124" t="n">
        <f aca="false">IF(AF53="","",IF(AF53&lt;0,0,IF(AF53&lt;18,1,IF(AF53&lt;36,2,3))))</f>
        <v>1</v>
      </c>
      <c r="AG54" s="124" t="n">
        <f aca="false">IF(AG53="","",IF(AG53&lt;0,0,IF(AG53&lt;18,1,IF(AG53&lt;36,2,3))))</f>
        <v>0</v>
      </c>
      <c r="AH54" s="124" t="n">
        <f aca="false">IF(AH53="","",IF(AH53&lt;0,0,IF(AH53&lt;18,1,IF(AH53&lt;36,2,3))))</f>
        <v>1</v>
      </c>
      <c r="AI54" s="124" t="n">
        <f aca="false">IF(AI53="","",IF(AI53&lt;0,0,IF(AI53&lt;18,1,IF(AI53&lt;36,2,3))))</f>
        <v>1</v>
      </c>
      <c r="AJ54" s="124" t="n">
        <f aca="false">IF(AJ53="","",IF(AJ53&lt;0,0,IF(AJ53&lt;18,1,IF(AJ53&lt;36,2,3))))</f>
        <v>1</v>
      </c>
      <c r="AK54" s="124" t="n">
        <f aca="false">IF(AK53="","",IF(AK53&lt;0,0,IF(AK53&lt;18,1,IF(AK53&lt;36,2,3))))</f>
        <v>1</v>
      </c>
      <c r="AL54" s="125"/>
      <c r="AM54" s="124"/>
      <c r="AN54" s="51"/>
      <c r="AO54" s="128" t="s">
        <v>34</v>
      </c>
      <c r="AP54" s="1"/>
    </row>
    <row r="55" customFormat="false" ht="16.85" hidden="false" customHeight="false" outlineLevel="0" collapsed="false">
      <c r="A55" s="132"/>
      <c r="B55" s="118"/>
      <c r="C55" s="1"/>
      <c r="D55" s="109"/>
      <c r="E55" s="97"/>
      <c r="F55" s="98"/>
      <c r="G55" s="98"/>
      <c r="H55" s="98"/>
      <c r="I55" s="98"/>
      <c r="J55" s="98"/>
      <c r="K55" s="98"/>
      <c r="L55" s="98"/>
      <c r="M55" s="129"/>
      <c r="N55" s="130" t="s">
        <v>35</v>
      </c>
      <c r="O55" s="92" t="s">
        <v>36</v>
      </c>
      <c r="P55" s="51"/>
      <c r="Q55" s="111" t="n">
        <f aca="false">IFERROR(IF((Q$4-Q52+2+Q54)&lt;0,0,IF(Q52="","",(Q$4-Q52+2+Q54))),"")</f>
        <v>2</v>
      </c>
      <c r="R55" s="111" t="n">
        <f aca="false">IFERROR(IF((R$4-R52+2+R54)&lt;0,0,IF(R52="","",(R$4-R52+2+R54))),"")</f>
        <v>3</v>
      </c>
      <c r="S55" s="111" t="n">
        <f aca="false">IFERROR(IF((S$4-S52+2+S54)&lt;0,0,IF(S52="","",(S$4-S52+2+S54))),"")</f>
        <v>1</v>
      </c>
      <c r="T55" s="111" t="n">
        <f aca="false">IFERROR(IF((T$4-T52+2+T54)&lt;0,0,IF(T52="","",(T$4-T52+2+T54))),"")</f>
        <v>2</v>
      </c>
      <c r="U55" s="111" t="n">
        <f aca="false">IFERROR(IF((U$4-U52+2+U54)&lt;0,0,IF(U52="","",(U$4-U52+2+U54))),"")</f>
        <v>3</v>
      </c>
      <c r="V55" s="111" t="n">
        <f aca="false">IFERROR(IF((V$4-V52+2+V54)&lt;0,0,IF(V52="","",(V$4-V52+2+V54))),"")</f>
        <v>2</v>
      </c>
      <c r="W55" s="111" t="n">
        <f aca="false">IFERROR(IF((W$4-W52+2+W54)&lt;0,0,IF(W52="","",(W$4-W52+2+W54))),"")</f>
        <v>2</v>
      </c>
      <c r="X55" s="111" t="n">
        <f aca="false">IFERROR(IF((X$4-X52+2+X54)&lt;0,0,IF(X52="","",(X$4-X52+2+X54))),"")</f>
        <v>0</v>
      </c>
      <c r="Y55" s="111" t="n">
        <f aca="false">IFERROR(IF((Y$4-Y52+2+Y54)&lt;0,0,IF(Y52="","",(Y$4-Y52+2+Y54))),"")</f>
        <v>3</v>
      </c>
      <c r="Z55" s="124"/>
      <c r="AA55" s="18" t="n">
        <f aca="false">SUM(Q55:Y55)</f>
        <v>18</v>
      </c>
      <c r="AB55" s="124"/>
      <c r="AC55" s="111" t="n">
        <f aca="false">IFERROR(IF((AC$4-AC52+2+AC54)&lt;0,0,IF(AC52="","",(AC$4-AC52+2+AC54))),"")</f>
        <v>2</v>
      </c>
      <c r="AD55" s="111" t="n">
        <f aca="false">IFERROR(IF((AD$4-AD52+2+AD54)&lt;0,0,IF(AD52="","",(AD$4-AD52+2+AD54))),"")</f>
        <v>1</v>
      </c>
      <c r="AE55" s="111" t="n">
        <f aca="false">IFERROR(IF((AE$4-AE52+2+AE54)&lt;0,0,IF(AE52="","",(AE$4-AE52+2+AE54))),"")</f>
        <v>1</v>
      </c>
      <c r="AF55" s="111" t="n">
        <f aca="false">IFERROR(IF((AF$4-AF52+2+AF54)&lt;0,0,IF(AF52="","",(AF$4-AF52+2+AF54))),"")</f>
        <v>1</v>
      </c>
      <c r="AG55" s="111" t="n">
        <f aca="false">IFERROR(IF((AG$4-AG52+2+AG54)&lt;0,0,IF(AG52="","",(AG$4-AG52+2+AG54))),"")</f>
        <v>2</v>
      </c>
      <c r="AH55" s="111" t="n">
        <f aca="false">IFERROR(IF((AH$4-AH52+2+AH54)&lt;0,0,IF(AH52="","",(AH$4-AH52+2+AH54))),"")</f>
        <v>3</v>
      </c>
      <c r="AI55" s="111" t="n">
        <f aca="false">IFERROR(IF((AI$4-AI52+2+AI54)&lt;0,0,IF(AI52="","",(AI$4-AI52+2+AI54))),"")</f>
        <v>1</v>
      </c>
      <c r="AJ55" s="111" t="n">
        <f aca="false">IFERROR(IF((AJ$4-AJ52+2+AJ54)&lt;0,0,IF(AJ52="","",(AJ$4-AJ52+2+AJ54))),"")</f>
        <v>3</v>
      </c>
      <c r="AK55" s="111" t="n">
        <f aca="false">IFERROR(IF((AK$4-AK52+2+AK54)&lt;0,0,IF(AK52="","",(AK$4-AK52+2+AK54))),"")</f>
        <v>2</v>
      </c>
      <c r="AL55" s="125"/>
      <c r="AM55" s="18" t="n">
        <f aca="false">SUM(AC55:AK55)</f>
        <v>16</v>
      </c>
      <c r="AN55" s="51"/>
      <c r="AO55" s="131" t="n">
        <f aca="false">SUM(AA55,AM55)</f>
        <v>34</v>
      </c>
      <c r="AP55" s="1"/>
    </row>
    <row r="56" customFormat="false" ht="15" hidden="false" customHeight="false" outlineLevel="0" collapsed="false">
      <c r="A56" s="132"/>
      <c r="B56" s="118"/>
      <c r="C56" s="1"/>
      <c r="D56" s="109"/>
      <c r="E56" s="1"/>
      <c r="F56" s="1"/>
      <c r="G56" s="1"/>
      <c r="H56" s="1"/>
      <c r="I56" s="1"/>
      <c r="J56" s="1"/>
      <c r="K56" s="1"/>
      <c r="L56" s="1"/>
      <c r="M56" s="1"/>
      <c r="N56" s="2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customFormat="false" ht="25.3" hidden="false" customHeight="false" outlineLevel="0" collapsed="false">
      <c r="A57" s="135"/>
      <c r="B57" s="118"/>
      <c r="C57" s="1"/>
      <c r="D57" s="113" t="s">
        <v>26</v>
      </c>
      <c r="E57" s="85"/>
      <c r="F57" s="86"/>
      <c r="G57" s="87" t="s">
        <v>24</v>
      </c>
      <c r="H57" s="87" t="s">
        <v>9</v>
      </c>
      <c r="I57" s="87" t="s">
        <v>10</v>
      </c>
      <c r="J57" s="87" t="s">
        <v>11</v>
      </c>
      <c r="K57" s="87" t="s">
        <v>12</v>
      </c>
      <c r="L57" s="88" t="s">
        <v>13</v>
      </c>
      <c r="M57" s="88" t="s">
        <v>14</v>
      </c>
      <c r="N57" s="88" t="s">
        <v>27</v>
      </c>
      <c r="O57" s="88" t="s">
        <v>28</v>
      </c>
      <c r="P57" s="114"/>
      <c r="Q57" s="115" t="n">
        <v>1</v>
      </c>
      <c r="R57" s="115" t="n">
        <v>2</v>
      </c>
      <c r="S57" s="115" t="n">
        <v>3</v>
      </c>
      <c r="T57" s="115" t="n">
        <v>4</v>
      </c>
      <c r="U57" s="115" t="n">
        <v>5</v>
      </c>
      <c r="V57" s="115" t="n">
        <v>6</v>
      </c>
      <c r="W57" s="115" t="n">
        <v>7</v>
      </c>
      <c r="X57" s="115" t="n">
        <v>8</v>
      </c>
      <c r="Y57" s="115" t="n">
        <v>9</v>
      </c>
      <c r="Z57" s="114"/>
      <c r="AA57" s="115" t="s">
        <v>1</v>
      </c>
      <c r="AB57" s="114"/>
      <c r="AC57" s="115" t="n">
        <v>10</v>
      </c>
      <c r="AD57" s="115" t="n">
        <v>11</v>
      </c>
      <c r="AE57" s="115" t="n">
        <v>12</v>
      </c>
      <c r="AF57" s="115" t="n">
        <v>13</v>
      </c>
      <c r="AG57" s="115" t="n">
        <v>14</v>
      </c>
      <c r="AH57" s="115" t="n">
        <v>15</v>
      </c>
      <c r="AI57" s="115" t="n">
        <v>16</v>
      </c>
      <c r="AJ57" s="115" t="n">
        <v>17</v>
      </c>
      <c r="AK57" s="115" t="n">
        <v>18</v>
      </c>
      <c r="AL57" s="30"/>
      <c r="AM57" s="115" t="s">
        <v>2</v>
      </c>
      <c r="AN57" s="32"/>
      <c r="AO57" s="116" t="s">
        <v>29</v>
      </c>
      <c r="AP57" s="1"/>
    </row>
    <row r="58" customFormat="false" ht="15" hidden="false" customHeight="false" outlineLevel="0" collapsed="false">
      <c r="A58" s="138" t="s">
        <v>85</v>
      </c>
      <c r="B58" s="118" t="n">
        <v>31</v>
      </c>
      <c r="C58" s="1"/>
      <c r="D58" s="139" t="s">
        <v>85</v>
      </c>
      <c r="E58" s="90"/>
      <c r="F58" s="91"/>
      <c r="G58" s="120"/>
      <c r="H58" s="92" t="s">
        <v>31</v>
      </c>
      <c r="I58" s="92" t="s">
        <v>18</v>
      </c>
      <c r="J58" s="92" t="n">
        <v>72</v>
      </c>
      <c r="K58" s="92" t="n">
        <v>140</v>
      </c>
      <c r="L58" s="120" t="n">
        <v>12</v>
      </c>
      <c r="M58" s="94" t="n">
        <f aca="false">IF(L58="","X",(IFERROR(ROUND((L58*K58/113)+J58-$AO$4,0),"X")))</f>
        <v>33</v>
      </c>
      <c r="N58" s="121" t="n">
        <v>1</v>
      </c>
      <c r="O58" s="95" t="n">
        <v>31</v>
      </c>
      <c r="P58" s="23"/>
      <c r="Q58" s="122" t="n">
        <v>5</v>
      </c>
      <c r="R58" s="122" t="n">
        <v>4</v>
      </c>
      <c r="S58" s="122" t="n">
        <v>5</v>
      </c>
      <c r="T58" s="122" t="n">
        <v>8</v>
      </c>
      <c r="U58" s="122" t="n">
        <v>7</v>
      </c>
      <c r="V58" s="122" t="n">
        <v>8</v>
      </c>
      <c r="W58" s="122" t="n">
        <v>5</v>
      </c>
      <c r="X58" s="122" t="n">
        <v>7</v>
      </c>
      <c r="Y58" s="122" t="n">
        <v>5</v>
      </c>
      <c r="Z58" s="15"/>
      <c r="AA58" s="18" t="n">
        <f aca="false">SUM(Q58:Y58)</f>
        <v>54</v>
      </c>
      <c r="AB58" s="15"/>
      <c r="AC58" s="120" t="n">
        <v>7</v>
      </c>
      <c r="AD58" s="120" t="n">
        <v>7</v>
      </c>
      <c r="AE58" s="120" t="n">
        <v>4</v>
      </c>
      <c r="AF58" s="120" t="n">
        <v>5</v>
      </c>
      <c r="AG58" s="120" t="n">
        <v>5</v>
      </c>
      <c r="AH58" s="120" t="n">
        <v>5</v>
      </c>
      <c r="AI58" s="120" t="n">
        <v>6</v>
      </c>
      <c r="AJ58" s="120" t="n">
        <v>5</v>
      </c>
      <c r="AK58" s="120" t="n">
        <v>7</v>
      </c>
      <c r="AL58" s="15"/>
      <c r="AM58" s="18" t="n">
        <f aca="false">SUM(AC58:AK58)</f>
        <v>51</v>
      </c>
      <c r="AN58" s="23"/>
      <c r="AO58" s="123" t="n">
        <f aca="false">AM58+AA58</f>
        <v>105</v>
      </c>
      <c r="AP58" s="1"/>
    </row>
    <row r="59" customFormat="false" ht="15" hidden="false" customHeight="false" outlineLevel="0" collapsed="false">
      <c r="A59" s="139"/>
      <c r="B59" s="118"/>
      <c r="C59" s="1"/>
      <c r="D59" s="109"/>
      <c r="E59" s="97"/>
      <c r="F59" s="98"/>
      <c r="G59" s="98"/>
      <c r="H59" s="98"/>
      <c r="I59" s="98"/>
      <c r="J59" s="98"/>
      <c r="K59" s="98"/>
      <c r="L59" s="98"/>
      <c r="M59" s="99" t="s">
        <v>19</v>
      </c>
      <c r="N59" s="99"/>
      <c r="O59" s="99"/>
      <c r="P59" s="51"/>
      <c r="Q59" s="124" t="n">
        <f aca="false">IFERROR($O58-Q$5,"")</f>
        <v>16</v>
      </c>
      <c r="R59" s="124" t="n">
        <f aca="false">IFERROR($O58-R$5,"")</f>
        <v>28</v>
      </c>
      <c r="S59" s="124" t="n">
        <f aca="false">IFERROR($O58-S$5,"")</f>
        <v>14</v>
      </c>
      <c r="T59" s="124" t="n">
        <f aca="false">IFERROR($O58-T$5,"")</f>
        <v>30</v>
      </c>
      <c r="U59" s="124" t="n">
        <f aca="false">IFERROR($O58-U$5,"")</f>
        <v>18</v>
      </c>
      <c r="V59" s="124" t="n">
        <f aca="false">IFERROR($O58-V$5,"")</f>
        <v>20</v>
      </c>
      <c r="W59" s="124" t="n">
        <f aca="false">IFERROR($O58-W$5,"")</f>
        <v>24</v>
      </c>
      <c r="X59" s="124" t="n">
        <f aca="false">IFERROR($O58-X$5,"")</f>
        <v>26</v>
      </c>
      <c r="Y59" s="124" t="n">
        <f aca="false">IFERROR($O58-Y$5,"")</f>
        <v>22</v>
      </c>
      <c r="Z59" s="124"/>
      <c r="AA59" s="124"/>
      <c r="AB59" s="124"/>
      <c r="AC59" s="124" t="n">
        <f aca="false">IFERROR($O58-AC$5,"")</f>
        <v>15</v>
      </c>
      <c r="AD59" s="124" t="n">
        <f aca="false">IFERROR($O58-AD$5,"")</f>
        <v>27</v>
      </c>
      <c r="AE59" s="124" t="n">
        <f aca="false">IFERROR($O58-AE$5,"")</f>
        <v>13</v>
      </c>
      <c r="AF59" s="124" t="n">
        <f aca="false">IFERROR($O58-AF$5,"")</f>
        <v>29</v>
      </c>
      <c r="AG59" s="124" t="n">
        <f aca="false">IFERROR($O58-AG$5,"")</f>
        <v>17</v>
      </c>
      <c r="AH59" s="124" t="n">
        <f aca="false">IFERROR($O58-AH$5,"")</f>
        <v>19</v>
      </c>
      <c r="AI59" s="124" t="n">
        <f aca="false">IFERROR($O58-AI$5,"")</f>
        <v>23</v>
      </c>
      <c r="AJ59" s="124" t="n">
        <f aca="false">IFERROR($O58-AJ$5,"")</f>
        <v>25</v>
      </c>
      <c r="AK59" s="124" t="n">
        <f aca="false">IFERROR($O58-AK$5,"")</f>
        <v>21</v>
      </c>
      <c r="AL59" s="125"/>
      <c r="AM59" s="124"/>
      <c r="AN59" s="51"/>
      <c r="AO59" s="51"/>
      <c r="AP59" s="1"/>
    </row>
    <row r="60" customFormat="false" ht="15" hidden="false" customHeight="false" outlineLevel="0" collapsed="false">
      <c r="A60" s="139"/>
      <c r="B60" s="118"/>
      <c r="C60" s="1"/>
      <c r="D60" s="109"/>
      <c r="E60" s="97"/>
      <c r="F60" s="98"/>
      <c r="G60" s="98"/>
      <c r="H60" s="98"/>
      <c r="I60" s="98"/>
      <c r="J60" s="98"/>
      <c r="K60" s="98"/>
      <c r="L60" s="98"/>
      <c r="M60" s="126" t="s">
        <v>32</v>
      </c>
      <c r="N60" s="126"/>
      <c r="O60" s="127" t="s">
        <v>33</v>
      </c>
      <c r="P60" s="51"/>
      <c r="Q60" s="124" t="n">
        <f aca="false">IF(Q59="","",IF(Q59&lt;0,0,IF(Q59&lt;18,1,IF(Q59&lt;36,2,3))))</f>
        <v>1</v>
      </c>
      <c r="R60" s="124" t="n">
        <f aca="false">IF(R59="","",IF(R59&lt;0,0,IF(R59&lt;18,1,IF(R59&lt;36,2,3))))</f>
        <v>2</v>
      </c>
      <c r="S60" s="124" t="n">
        <f aca="false">IF(S59="","",IF(S59&lt;0,0,IF(S59&lt;18,1,IF(S59&lt;36,2,3))))</f>
        <v>1</v>
      </c>
      <c r="T60" s="124" t="n">
        <f aca="false">IF(T59="","",IF(T59&lt;0,0,IF(T59&lt;18,1,IF(T59&lt;36,2,3))))</f>
        <v>2</v>
      </c>
      <c r="U60" s="124" t="n">
        <f aca="false">IF(U59="","",IF(U59&lt;0,0,IF(U59&lt;18,1,IF(U59&lt;36,2,3))))</f>
        <v>2</v>
      </c>
      <c r="V60" s="124" t="n">
        <f aca="false">IF(V59="","",IF(V59&lt;0,0,IF(V59&lt;18,1,IF(V59&lt;36,2,3))))</f>
        <v>2</v>
      </c>
      <c r="W60" s="124" t="n">
        <f aca="false">IF(W59="","",IF(W59&lt;0,0,IF(W59&lt;18,1,IF(W59&lt;36,2,3))))</f>
        <v>2</v>
      </c>
      <c r="X60" s="124" t="n">
        <f aca="false">IF(X59="","",IF(X59&lt;0,0,IF(X59&lt;18,1,IF(X59&lt;36,2,3))))</f>
        <v>2</v>
      </c>
      <c r="Y60" s="124" t="n">
        <f aca="false">IF(Y59="","",IF(Y59&lt;0,0,IF(Y59&lt;18,1,IF(Y59&lt;36,2,3))))</f>
        <v>2</v>
      </c>
      <c r="Z60" s="124"/>
      <c r="AA60" s="124"/>
      <c r="AB60" s="124"/>
      <c r="AC60" s="124" t="n">
        <f aca="false">IF(AC59="","",IF(AC59&lt;0,0,IF(AC59&lt;18,1,IF(AC59&lt;36,2,3))))</f>
        <v>1</v>
      </c>
      <c r="AD60" s="124" t="n">
        <f aca="false">IF(AD59="","",IF(AD59&lt;0,0,IF(AD59&lt;18,1,IF(AD59&lt;36,2,3))))</f>
        <v>2</v>
      </c>
      <c r="AE60" s="124" t="n">
        <f aca="false">IF(AE59="","",IF(AE59&lt;0,0,IF(AE59&lt;18,1,IF(AE59&lt;36,2,3))))</f>
        <v>1</v>
      </c>
      <c r="AF60" s="124" t="n">
        <f aca="false">IF(AF59="","",IF(AF59&lt;0,0,IF(AF59&lt;18,1,IF(AF59&lt;36,2,3))))</f>
        <v>2</v>
      </c>
      <c r="AG60" s="124" t="n">
        <f aca="false">IF(AG59="","",IF(AG59&lt;0,0,IF(AG59&lt;18,1,IF(AG59&lt;36,2,3))))</f>
        <v>1</v>
      </c>
      <c r="AH60" s="124" t="n">
        <f aca="false">IF(AH59="","",IF(AH59&lt;0,0,IF(AH59&lt;18,1,IF(AH59&lt;36,2,3))))</f>
        <v>2</v>
      </c>
      <c r="AI60" s="124" t="n">
        <f aca="false">IF(AI59="","",IF(AI59&lt;0,0,IF(AI59&lt;18,1,IF(AI59&lt;36,2,3))))</f>
        <v>2</v>
      </c>
      <c r="AJ60" s="124" t="n">
        <f aca="false">IF(AJ59="","",IF(AJ59&lt;0,0,IF(AJ59&lt;18,1,IF(AJ59&lt;36,2,3))))</f>
        <v>2</v>
      </c>
      <c r="AK60" s="124" t="n">
        <f aca="false">IF(AK59="","",IF(AK59&lt;0,0,IF(AK59&lt;18,1,IF(AK59&lt;36,2,3))))</f>
        <v>2</v>
      </c>
      <c r="AL60" s="125"/>
      <c r="AM60" s="124"/>
      <c r="AN60" s="51"/>
      <c r="AO60" s="128" t="s">
        <v>34</v>
      </c>
      <c r="AP60" s="1"/>
    </row>
    <row r="61" customFormat="false" ht="16.85" hidden="false" customHeight="false" outlineLevel="0" collapsed="false">
      <c r="A61" s="139"/>
      <c r="B61" s="118"/>
      <c r="C61" s="1"/>
      <c r="D61" s="109"/>
      <c r="E61" s="97"/>
      <c r="F61" s="98"/>
      <c r="G61" s="98"/>
      <c r="H61" s="98"/>
      <c r="I61" s="98"/>
      <c r="J61" s="98"/>
      <c r="K61" s="98"/>
      <c r="L61" s="98"/>
      <c r="M61" s="129"/>
      <c r="N61" s="130" t="s">
        <v>35</v>
      </c>
      <c r="O61" s="92" t="s">
        <v>36</v>
      </c>
      <c r="P61" s="51"/>
      <c r="Q61" s="111" t="n">
        <f aca="false">IFERROR(IF((Q$4-Q58+2+Q60)&lt;0,0,IF(Q58="","",(Q$4-Q58+2+Q60))),"")</f>
        <v>1</v>
      </c>
      <c r="R61" s="111" t="n">
        <f aca="false">IFERROR(IF((R$4-R58+2+R60)&lt;0,0,IF(R58="","",(R$4-R58+2+R60))),"")</f>
        <v>3</v>
      </c>
      <c r="S61" s="111" t="n">
        <f aca="false">IFERROR(IF((S$4-S58+2+S60)&lt;0,0,IF(S58="","",(S$4-S58+2+S60))),"")</f>
        <v>1</v>
      </c>
      <c r="T61" s="111" t="n">
        <f aca="false">IFERROR(IF((T$4-T58+2+T60)&lt;0,0,IF(T58="","",(T$4-T58+2+T60))),"")</f>
        <v>0</v>
      </c>
      <c r="U61" s="111" t="n">
        <f aca="false">IFERROR(IF((U$4-U58+2+U60)&lt;0,0,IF(U58="","",(U$4-U58+2+U60))),"")</f>
        <v>0</v>
      </c>
      <c r="V61" s="111" t="n">
        <f aca="false">IFERROR(IF((V$4-V58+2+V60)&lt;0,0,IF(V58="","",(V$4-V58+2+V60))),"")</f>
        <v>0</v>
      </c>
      <c r="W61" s="111" t="n">
        <f aca="false">IFERROR(IF((W$4-W58+2+W60)&lt;0,0,IF(W58="","",(W$4-W58+2+W60))),"")</f>
        <v>2</v>
      </c>
      <c r="X61" s="111" t="n">
        <f aca="false">IFERROR(IF((X$4-X58+2+X60)&lt;0,0,IF(X58="","",(X$4-X58+2+X60))),"")</f>
        <v>0</v>
      </c>
      <c r="Y61" s="111" t="n">
        <f aca="false">IFERROR(IF((Y$4-Y58+2+Y60)&lt;0,0,IF(Y58="","",(Y$4-Y58+2+Y60))),"")</f>
        <v>2</v>
      </c>
      <c r="Z61" s="124"/>
      <c r="AA61" s="18" t="n">
        <f aca="false">SUM(Q61:Y61)</f>
        <v>9</v>
      </c>
      <c r="AB61" s="124"/>
      <c r="AC61" s="111" t="n">
        <f aca="false">IFERROR(IF((AC$4-AC58+2+AC60)&lt;0,0,IF(AC58="","",(AC$4-AC58+2+AC60))),"")</f>
        <v>0</v>
      </c>
      <c r="AD61" s="111" t="n">
        <f aca="false">IFERROR(IF((AD$4-AD58+2+AD60)&lt;0,0,IF(AD58="","",(AD$4-AD58+2+AD60))),"")</f>
        <v>0</v>
      </c>
      <c r="AE61" s="111" t="n">
        <f aca="false">IFERROR(IF((AE$4-AE58+2+AE60)&lt;0,0,IF(AE58="","",(AE$4-AE58+2+AE60))),"")</f>
        <v>2</v>
      </c>
      <c r="AF61" s="111" t="n">
        <f aca="false">IFERROR(IF((AF$4-AF58+2+AF60)&lt;0,0,IF(AF58="","",(AF$4-AF58+2+AF60))),"")</f>
        <v>2</v>
      </c>
      <c r="AG61" s="111" t="n">
        <f aca="false">IFERROR(IF((AG$4-AG58+2+AG60)&lt;0,0,IF(AG58="","",(AG$4-AG58+2+AG60))),"")</f>
        <v>1</v>
      </c>
      <c r="AH61" s="111" t="n">
        <f aca="false">IFERROR(IF((AH$4-AH58+2+AH60)&lt;0,0,IF(AH58="","",(AH$4-AH58+2+AH60))),"")</f>
        <v>2</v>
      </c>
      <c r="AI61" s="111" t="n">
        <f aca="false">IFERROR(IF((AI$4-AI58+2+AI60)&lt;0,0,IF(AI58="","",(AI$4-AI58+2+AI60))),"")</f>
        <v>1</v>
      </c>
      <c r="AJ61" s="111" t="n">
        <f aca="false">IFERROR(IF((AJ$4-AJ58+2+AJ60)&lt;0,0,IF(AJ58="","",(AJ$4-AJ58+2+AJ60))),"")</f>
        <v>2</v>
      </c>
      <c r="AK61" s="111" t="n">
        <f aca="false">IFERROR(IF((AK$4-AK58+2+AK60)&lt;0,0,IF(AK58="","",(AK$4-AK58+2+AK60))),"")</f>
        <v>0</v>
      </c>
      <c r="AL61" s="125"/>
      <c r="AM61" s="18" t="n">
        <f aca="false">SUM(AC61:AK61)</f>
        <v>10</v>
      </c>
      <c r="AN61" s="51"/>
      <c r="AO61" s="131" t="n">
        <f aca="false">SUM(AA61,AM61)</f>
        <v>19</v>
      </c>
      <c r="AP61" s="1"/>
    </row>
    <row r="62" customFormat="false" ht="15" hidden="false" customHeight="false" outlineLevel="0" collapsed="false">
      <c r="A62" s="139"/>
      <c r="B62" s="118"/>
      <c r="C62" s="1"/>
      <c r="D62" s="109"/>
      <c r="E62" s="1"/>
      <c r="F62" s="1"/>
      <c r="G62" s="1"/>
      <c r="H62" s="1"/>
      <c r="I62" s="1"/>
      <c r="J62" s="1"/>
      <c r="K62" s="1"/>
      <c r="L62" s="1"/>
      <c r="M62" s="1"/>
      <c r="N62" s="2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customFormat="false" ht="25.3" hidden="false" customHeight="false" outlineLevel="0" collapsed="false">
      <c r="A63" s="139"/>
      <c r="B63" s="133"/>
      <c r="C63" s="1"/>
      <c r="D63" s="113" t="s">
        <v>26</v>
      </c>
      <c r="E63" s="85"/>
      <c r="F63" s="86"/>
      <c r="G63" s="87" t="s">
        <v>24</v>
      </c>
      <c r="H63" s="87" t="s">
        <v>9</v>
      </c>
      <c r="I63" s="87" t="s">
        <v>10</v>
      </c>
      <c r="J63" s="87" t="s">
        <v>11</v>
      </c>
      <c r="K63" s="87" t="s">
        <v>12</v>
      </c>
      <c r="L63" s="88" t="s">
        <v>13</v>
      </c>
      <c r="M63" s="88" t="s">
        <v>14</v>
      </c>
      <c r="N63" s="88" t="s">
        <v>27</v>
      </c>
      <c r="O63" s="88" t="s">
        <v>28</v>
      </c>
      <c r="P63" s="114"/>
      <c r="Q63" s="115" t="n">
        <v>1</v>
      </c>
      <c r="R63" s="115" t="n">
        <v>2</v>
      </c>
      <c r="S63" s="115" t="n">
        <v>3</v>
      </c>
      <c r="T63" s="115" t="n">
        <v>4</v>
      </c>
      <c r="U63" s="115" t="n">
        <v>5</v>
      </c>
      <c r="V63" s="115" t="n">
        <v>6</v>
      </c>
      <c r="W63" s="115" t="n">
        <v>7</v>
      </c>
      <c r="X63" s="115" t="n">
        <v>8</v>
      </c>
      <c r="Y63" s="115" t="n">
        <v>9</v>
      </c>
      <c r="Z63" s="114"/>
      <c r="AA63" s="115" t="s">
        <v>1</v>
      </c>
      <c r="AB63" s="114"/>
      <c r="AC63" s="115" t="n">
        <v>10</v>
      </c>
      <c r="AD63" s="115" t="n">
        <v>11</v>
      </c>
      <c r="AE63" s="115" t="n">
        <v>12</v>
      </c>
      <c r="AF63" s="115" t="n">
        <v>13</v>
      </c>
      <c r="AG63" s="115" t="n">
        <v>14</v>
      </c>
      <c r="AH63" s="115" t="n">
        <v>15</v>
      </c>
      <c r="AI63" s="115" t="n">
        <v>16</v>
      </c>
      <c r="AJ63" s="115" t="n">
        <v>17</v>
      </c>
      <c r="AK63" s="115" t="n">
        <v>18</v>
      </c>
      <c r="AL63" s="30"/>
      <c r="AM63" s="115" t="s">
        <v>2</v>
      </c>
      <c r="AN63" s="32"/>
      <c r="AO63" s="116" t="s">
        <v>29</v>
      </c>
      <c r="AP63" s="1"/>
    </row>
    <row r="64" customFormat="false" ht="15" hidden="false" customHeight="false" outlineLevel="0" collapsed="false">
      <c r="A64" s="145" t="s">
        <v>96</v>
      </c>
      <c r="B64" s="133" t="n">
        <v>36</v>
      </c>
      <c r="C64" s="1"/>
      <c r="D64" s="141" t="s">
        <v>96</v>
      </c>
      <c r="E64" s="90"/>
      <c r="F64" s="91"/>
      <c r="G64" s="120"/>
      <c r="H64" s="92" t="s">
        <v>31</v>
      </c>
      <c r="I64" s="92" t="s">
        <v>18</v>
      </c>
      <c r="J64" s="92" t="n">
        <v>72</v>
      </c>
      <c r="K64" s="92" t="n">
        <v>140</v>
      </c>
      <c r="L64" s="120" t="n">
        <v>12</v>
      </c>
      <c r="M64" s="94" t="n">
        <f aca="false">IF(L64="","X",(IFERROR(ROUND((L64*K64/113)+J64-$AO$4,0),"X")))</f>
        <v>33</v>
      </c>
      <c r="N64" s="121" t="n">
        <v>1</v>
      </c>
      <c r="O64" s="95" t="n">
        <v>36</v>
      </c>
      <c r="P64" s="23"/>
      <c r="Q64" s="122" t="n">
        <v>5</v>
      </c>
      <c r="R64" s="122" t="n">
        <v>5</v>
      </c>
      <c r="S64" s="122" t="n">
        <v>4</v>
      </c>
      <c r="T64" s="122" t="n">
        <v>6</v>
      </c>
      <c r="U64" s="122" t="n">
        <v>6</v>
      </c>
      <c r="V64" s="122" t="n">
        <v>5</v>
      </c>
      <c r="W64" s="122" t="n">
        <v>3</v>
      </c>
      <c r="X64" s="122" t="n">
        <v>5</v>
      </c>
      <c r="Y64" s="122" t="n">
        <v>4</v>
      </c>
      <c r="Z64" s="15"/>
      <c r="AA64" s="18" t="n">
        <f aca="false">SUM(Q64:Y64)</f>
        <v>43</v>
      </c>
      <c r="AB64" s="15"/>
      <c r="AC64" s="120" t="n">
        <v>5</v>
      </c>
      <c r="AD64" s="120" t="n">
        <v>4</v>
      </c>
      <c r="AE64" s="120" t="n">
        <v>3</v>
      </c>
      <c r="AF64" s="120" t="n">
        <v>4</v>
      </c>
      <c r="AG64" s="120" t="n">
        <v>5</v>
      </c>
      <c r="AH64" s="120" t="n">
        <v>3</v>
      </c>
      <c r="AI64" s="120" t="n">
        <v>3</v>
      </c>
      <c r="AJ64" s="120" t="n">
        <v>4</v>
      </c>
      <c r="AK64" s="120" t="n">
        <v>4</v>
      </c>
      <c r="AL64" s="15"/>
      <c r="AM64" s="18" t="n">
        <f aca="false">SUM(AC64:AK64)</f>
        <v>35</v>
      </c>
      <c r="AN64" s="23"/>
      <c r="AO64" s="123" t="n">
        <f aca="false">AM64+AA64</f>
        <v>78</v>
      </c>
      <c r="AP64" s="1"/>
    </row>
    <row r="65" customFormat="false" ht="15" hidden="false" customHeight="false" outlineLevel="0" collapsed="false">
      <c r="A65" s="141"/>
      <c r="B65" s="133"/>
      <c r="C65" s="1"/>
      <c r="D65" s="109"/>
      <c r="E65" s="97"/>
      <c r="F65" s="98"/>
      <c r="G65" s="98"/>
      <c r="H65" s="98"/>
      <c r="I65" s="98"/>
      <c r="J65" s="98"/>
      <c r="K65" s="98"/>
      <c r="L65" s="98"/>
      <c r="M65" s="99" t="s">
        <v>19</v>
      </c>
      <c r="N65" s="99"/>
      <c r="O65" s="134"/>
      <c r="P65" s="51"/>
      <c r="Q65" s="124" t="n">
        <f aca="false">IFERROR($O64-Q$5,"")</f>
        <v>21</v>
      </c>
      <c r="R65" s="124" t="n">
        <f aca="false">IFERROR($O64-R$5,"")</f>
        <v>33</v>
      </c>
      <c r="S65" s="124" t="n">
        <f aca="false">IFERROR($O64-S$5,"")</f>
        <v>19</v>
      </c>
      <c r="T65" s="124" t="n">
        <f aca="false">IFERROR($O64-T$5,"")</f>
        <v>35</v>
      </c>
      <c r="U65" s="124" t="n">
        <f aca="false">IFERROR($O64-U$5,"")</f>
        <v>23</v>
      </c>
      <c r="V65" s="124" t="n">
        <f aca="false">IFERROR($O64-V$5,"")</f>
        <v>25</v>
      </c>
      <c r="W65" s="124" t="n">
        <f aca="false">IFERROR($O64-W$5,"")</f>
        <v>29</v>
      </c>
      <c r="X65" s="124" t="n">
        <f aca="false">IFERROR($O64-X$5,"")</f>
        <v>31</v>
      </c>
      <c r="Y65" s="124" t="n">
        <f aca="false">IFERROR($O64-Y$5,"")</f>
        <v>27</v>
      </c>
      <c r="Z65" s="124"/>
      <c r="AA65" s="124"/>
      <c r="AB65" s="124"/>
      <c r="AC65" s="124" t="n">
        <f aca="false">IFERROR($O64-AC$5,"")</f>
        <v>20</v>
      </c>
      <c r="AD65" s="124" t="n">
        <f aca="false">IFERROR($O64-AD$5,"")</f>
        <v>32</v>
      </c>
      <c r="AE65" s="124" t="n">
        <f aca="false">IFERROR($O64-AE$5,"")</f>
        <v>18</v>
      </c>
      <c r="AF65" s="124" t="n">
        <f aca="false">IFERROR($O64-AF$5,"")</f>
        <v>34</v>
      </c>
      <c r="AG65" s="124" t="n">
        <f aca="false">IFERROR($O64-AG$5,"")</f>
        <v>22</v>
      </c>
      <c r="AH65" s="124" t="n">
        <f aca="false">IFERROR($O64-AH$5,"")</f>
        <v>24</v>
      </c>
      <c r="AI65" s="124" t="n">
        <f aca="false">IFERROR($O64-AI$5,"")</f>
        <v>28</v>
      </c>
      <c r="AJ65" s="124" t="n">
        <f aca="false">IFERROR($O64-AJ$5,"")</f>
        <v>30</v>
      </c>
      <c r="AK65" s="124" t="n">
        <f aca="false">IFERROR($O64-AK$5,"")</f>
        <v>26</v>
      </c>
      <c r="AL65" s="125"/>
      <c r="AM65" s="124"/>
      <c r="AN65" s="51"/>
      <c r="AO65" s="51"/>
      <c r="AP65" s="1"/>
    </row>
    <row r="66" customFormat="false" ht="15" hidden="false" customHeight="false" outlineLevel="0" collapsed="false">
      <c r="A66" s="141"/>
      <c r="B66" s="133"/>
      <c r="C66" s="1"/>
      <c r="D66" s="109"/>
      <c r="E66" s="97"/>
      <c r="F66" s="98"/>
      <c r="G66" s="98"/>
      <c r="H66" s="98"/>
      <c r="I66" s="98"/>
      <c r="J66" s="98"/>
      <c r="K66" s="98"/>
      <c r="L66" s="98"/>
      <c r="M66" s="126" t="s">
        <v>32</v>
      </c>
      <c r="N66" s="126"/>
      <c r="O66" s="127" t="s">
        <v>33</v>
      </c>
      <c r="P66" s="51"/>
      <c r="Q66" s="124" t="n">
        <f aca="false">IF(Q65="","",IF(Q65&lt;0,0,IF(Q65&lt;18,1,IF(Q65&lt;36,2,3))))</f>
        <v>2</v>
      </c>
      <c r="R66" s="124" t="n">
        <f aca="false">IF(R65="","",IF(R65&lt;0,0,IF(R65&lt;18,1,IF(R65&lt;36,2,3))))</f>
        <v>2</v>
      </c>
      <c r="S66" s="124" t="n">
        <f aca="false">IF(S65="","",IF(S65&lt;0,0,IF(S65&lt;18,1,IF(S65&lt;36,2,3))))</f>
        <v>2</v>
      </c>
      <c r="T66" s="124" t="n">
        <f aca="false">IF(T65="","",IF(T65&lt;0,0,IF(T65&lt;18,1,IF(T65&lt;36,2,3))))</f>
        <v>2</v>
      </c>
      <c r="U66" s="124" t="n">
        <f aca="false">IF(U65="","",IF(U65&lt;0,0,IF(U65&lt;18,1,IF(U65&lt;36,2,3))))</f>
        <v>2</v>
      </c>
      <c r="V66" s="124" t="n">
        <f aca="false">IF(V65="","",IF(V65&lt;0,0,IF(V65&lt;18,1,IF(V65&lt;36,2,3))))</f>
        <v>2</v>
      </c>
      <c r="W66" s="124" t="n">
        <f aca="false">IF(W65="","",IF(W65&lt;0,0,IF(W65&lt;18,1,IF(W65&lt;36,2,3))))</f>
        <v>2</v>
      </c>
      <c r="X66" s="124" t="n">
        <f aca="false">IF(X65="","",IF(X65&lt;0,0,IF(X65&lt;18,1,IF(X65&lt;36,2,3))))</f>
        <v>2</v>
      </c>
      <c r="Y66" s="124" t="n">
        <f aca="false">IF(Y65="","",IF(Y65&lt;0,0,IF(Y65&lt;18,1,IF(Y65&lt;36,2,3))))</f>
        <v>2</v>
      </c>
      <c r="Z66" s="124"/>
      <c r="AA66" s="124"/>
      <c r="AB66" s="124"/>
      <c r="AC66" s="124" t="n">
        <f aca="false">IF(AC65="","",IF(AC65&lt;0,0,IF(AC65&lt;18,1,IF(AC65&lt;36,2,3))))</f>
        <v>2</v>
      </c>
      <c r="AD66" s="124" t="n">
        <f aca="false">IF(AD65="","",IF(AD65&lt;0,0,IF(AD65&lt;18,1,IF(AD65&lt;36,2,3))))</f>
        <v>2</v>
      </c>
      <c r="AE66" s="124" t="n">
        <f aca="false">IF(AE65="","",IF(AE65&lt;0,0,IF(AE65&lt;18,1,IF(AE65&lt;36,2,3))))</f>
        <v>2</v>
      </c>
      <c r="AF66" s="124" t="n">
        <f aca="false">IF(AF65="","",IF(AF65&lt;0,0,IF(AF65&lt;18,1,IF(AF65&lt;36,2,3))))</f>
        <v>2</v>
      </c>
      <c r="AG66" s="124" t="n">
        <f aca="false">IF(AG65="","",IF(AG65&lt;0,0,IF(AG65&lt;18,1,IF(AG65&lt;36,2,3))))</f>
        <v>2</v>
      </c>
      <c r="AH66" s="124" t="n">
        <f aca="false">IF(AH65="","",IF(AH65&lt;0,0,IF(AH65&lt;18,1,IF(AH65&lt;36,2,3))))</f>
        <v>2</v>
      </c>
      <c r="AI66" s="124" t="n">
        <f aca="false">IF(AI65="","",IF(AI65&lt;0,0,IF(AI65&lt;18,1,IF(AI65&lt;36,2,3))))</f>
        <v>2</v>
      </c>
      <c r="AJ66" s="124" t="n">
        <f aca="false">IF(AJ65="","",IF(AJ65&lt;0,0,IF(AJ65&lt;18,1,IF(AJ65&lt;36,2,3))))</f>
        <v>2</v>
      </c>
      <c r="AK66" s="124" t="n">
        <f aca="false">IF(AK65="","",IF(AK65&lt;0,0,IF(AK65&lt;18,1,IF(AK65&lt;36,2,3))))</f>
        <v>2</v>
      </c>
      <c r="AL66" s="125"/>
      <c r="AM66" s="124"/>
      <c r="AN66" s="51"/>
      <c r="AO66" s="128" t="s">
        <v>34</v>
      </c>
      <c r="AP66" s="1"/>
    </row>
    <row r="67" customFormat="false" ht="16.85" hidden="false" customHeight="false" outlineLevel="0" collapsed="false">
      <c r="A67" s="141"/>
      <c r="B67" s="133"/>
      <c r="C67" s="1"/>
      <c r="D67" s="109"/>
      <c r="E67" s="97"/>
      <c r="F67" s="98"/>
      <c r="G67" s="98"/>
      <c r="H67" s="98"/>
      <c r="I67" s="98"/>
      <c r="J67" s="98"/>
      <c r="K67" s="98"/>
      <c r="L67" s="98"/>
      <c r="M67" s="129"/>
      <c r="N67" s="130" t="s">
        <v>35</v>
      </c>
      <c r="O67" s="92" t="s">
        <v>36</v>
      </c>
      <c r="P67" s="51"/>
      <c r="Q67" s="111" t="n">
        <f aca="false">IFERROR(IF((Q$4-Q64+2+Q66)&lt;0,0,IF(Q64="","",(Q$4-Q64+2+Q66))),"")</f>
        <v>2</v>
      </c>
      <c r="R67" s="111" t="n">
        <f aca="false">IFERROR(IF((R$4-R64+2+R66)&lt;0,0,IF(R64="","",(R$4-R64+2+R66))),"")</f>
        <v>2</v>
      </c>
      <c r="S67" s="111" t="n">
        <f aca="false">IFERROR(IF((S$4-S64+2+S66)&lt;0,0,IF(S64="","",(S$4-S64+2+S66))),"")</f>
        <v>3</v>
      </c>
      <c r="T67" s="111" t="n">
        <f aca="false">IFERROR(IF((T$4-T64+2+T66)&lt;0,0,IF(T64="","",(T$4-T64+2+T66))),"")</f>
        <v>1</v>
      </c>
      <c r="U67" s="111" t="n">
        <f aca="false">IFERROR(IF((U$4-U64+2+U66)&lt;0,0,IF(U64="","",(U$4-U64+2+U66))),"")</f>
        <v>1</v>
      </c>
      <c r="V67" s="111" t="n">
        <f aca="false">IFERROR(IF((V$4-V64+2+V66)&lt;0,0,IF(V64="","",(V$4-V64+2+V66))),"")</f>
        <v>2</v>
      </c>
      <c r="W67" s="111" t="n">
        <f aca="false">IFERROR(IF((W$4-W64+2+W66)&lt;0,0,IF(W64="","",(W$4-W64+2+W66))),"")</f>
        <v>4</v>
      </c>
      <c r="X67" s="111" t="n">
        <f aca="false">IFERROR(IF((X$4-X64+2+X66)&lt;0,0,IF(X64="","",(X$4-X64+2+X66))),"")</f>
        <v>2</v>
      </c>
      <c r="Y67" s="111" t="n">
        <f aca="false">IFERROR(IF((Y$4-Y64+2+Y66)&lt;0,0,IF(Y64="","",(Y$4-Y64+2+Y66))),"")</f>
        <v>3</v>
      </c>
      <c r="Z67" s="124"/>
      <c r="AA67" s="18" t="n">
        <f aca="false">SUM(Q67:Y67)</f>
        <v>20</v>
      </c>
      <c r="AB67" s="124"/>
      <c r="AC67" s="111" t="n">
        <f aca="false">IFERROR(IF((AC$4-AC64+2+AC66)&lt;0,0,IF(AC64="","",(AC$4-AC64+2+AC66))),"")</f>
        <v>2</v>
      </c>
      <c r="AD67" s="111" t="n">
        <f aca="false">IFERROR(IF((AD$4-AD64+2+AD66)&lt;0,0,IF(AD64="","",(AD$4-AD64+2+AD66))),"")</f>
        <v>3</v>
      </c>
      <c r="AE67" s="111" t="n">
        <f aca="false">IFERROR(IF((AE$4-AE64+2+AE66)&lt;0,0,IF(AE64="","",(AE$4-AE64+2+AE66))),"")</f>
        <v>4</v>
      </c>
      <c r="AF67" s="111" t="n">
        <f aca="false">IFERROR(IF((AF$4-AF64+2+AF66)&lt;0,0,IF(AF64="","",(AF$4-AF64+2+AF66))),"")</f>
        <v>3</v>
      </c>
      <c r="AG67" s="111" t="n">
        <f aca="false">IFERROR(IF((AG$4-AG64+2+AG66)&lt;0,0,IF(AG64="","",(AG$4-AG64+2+AG66))),"")</f>
        <v>2</v>
      </c>
      <c r="AH67" s="111" t="n">
        <f aca="false">IFERROR(IF((AH$4-AH64+2+AH66)&lt;0,0,IF(AH64="","",(AH$4-AH64+2+AH66))),"")</f>
        <v>4</v>
      </c>
      <c r="AI67" s="111" t="n">
        <f aca="false">IFERROR(IF((AI$4-AI64+2+AI66)&lt;0,0,IF(AI64="","",(AI$4-AI64+2+AI66))),"")</f>
        <v>4</v>
      </c>
      <c r="AJ67" s="111" t="n">
        <f aca="false">IFERROR(IF((AJ$4-AJ64+2+AJ66)&lt;0,0,IF(AJ64="","",(AJ$4-AJ64+2+AJ66))),"")</f>
        <v>3</v>
      </c>
      <c r="AK67" s="111" t="n">
        <f aca="false">IFERROR(IF((AK$4-AK64+2+AK66)&lt;0,0,IF(AK64="","",(AK$4-AK64+2+AK66))),"")</f>
        <v>3</v>
      </c>
      <c r="AL67" s="125"/>
      <c r="AM67" s="18" t="n">
        <f aca="false">SUM(AC67:AK67)</f>
        <v>28</v>
      </c>
      <c r="AN67" s="51"/>
      <c r="AO67" s="131" t="n">
        <f aca="false">SUM(AA67,AM67)</f>
        <v>48</v>
      </c>
      <c r="AP67" s="1"/>
    </row>
    <row r="68" customFormat="false" ht="15" hidden="false" customHeight="false" outlineLevel="0" collapsed="false">
      <c r="A68" s="141"/>
      <c r="B68" s="133"/>
      <c r="C68" s="1"/>
      <c r="D68" s="109"/>
      <c r="E68" s="1"/>
      <c r="F68" s="1"/>
      <c r="G68" s="1"/>
      <c r="H68" s="1"/>
      <c r="I68" s="1"/>
      <c r="J68" s="1"/>
      <c r="K68" s="1"/>
      <c r="L68" s="1"/>
      <c r="M68" s="1"/>
      <c r="N68" s="24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customFormat="false" ht="25.3" hidden="false" customHeight="false" outlineLevel="0" collapsed="false">
      <c r="A69" s="135"/>
      <c r="B69" s="133"/>
      <c r="C69" s="1"/>
      <c r="D69" s="113" t="s">
        <v>26</v>
      </c>
      <c r="E69" s="85"/>
      <c r="F69" s="86"/>
      <c r="G69" s="87" t="s">
        <v>24</v>
      </c>
      <c r="H69" s="87" t="s">
        <v>9</v>
      </c>
      <c r="I69" s="87" t="s">
        <v>10</v>
      </c>
      <c r="J69" s="87" t="s">
        <v>11</v>
      </c>
      <c r="K69" s="87" t="s">
        <v>12</v>
      </c>
      <c r="L69" s="88" t="s">
        <v>13</v>
      </c>
      <c r="M69" s="88" t="s">
        <v>14</v>
      </c>
      <c r="N69" s="88" t="s">
        <v>27</v>
      </c>
      <c r="O69" s="88" t="s">
        <v>28</v>
      </c>
      <c r="P69" s="114"/>
      <c r="Q69" s="115" t="n">
        <v>1</v>
      </c>
      <c r="R69" s="115" t="n">
        <v>2</v>
      </c>
      <c r="S69" s="115" t="n">
        <v>3</v>
      </c>
      <c r="T69" s="115" t="n">
        <v>4</v>
      </c>
      <c r="U69" s="115" t="n">
        <v>5</v>
      </c>
      <c r="V69" s="115" t="n">
        <v>6</v>
      </c>
      <c r="W69" s="115" t="n">
        <v>7</v>
      </c>
      <c r="X69" s="115" t="n">
        <v>8</v>
      </c>
      <c r="Y69" s="115" t="n">
        <v>9</v>
      </c>
      <c r="Z69" s="114"/>
      <c r="AA69" s="115" t="s">
        <v>1</v>
      </c>
      <c r="AB69" s="114"/>
      <c r="AC69" s="115" t="n">
        <v>10</v>
      </c>
      <c r="AD69" s="115" t="n">
        <v>11</v>
      </c>
      <c r="AE69" s="115" t="n">
        <v>12</v>
      </c>
      <c r="AF69" s="115" t="n">
        <v>13</v>
      </c>
      <c r="AG69" s="115" t="n">
        <v>14</v>
      </c>
      <c r="AH69" s="115" t="n">
        <v>15</v>
      </c>
      <c r="AI69" s="115" t="n">
        <v>16</v>
      </c>
      <c r="AJ69" s="115" t="n">
        <v>17</v>
      </c>
      <c r="AK69" s="115" t="n">
        <v>18</v>
      </c>
      <c r="AL69" s="30"/>
      <c r="AM69" s="115" t="s">
        <v>2</v>
      </c>
      <c r="AN69" s="32"/>
      <c r="AO69" s="116" t="s">
        <v>29</v>
      </c>
      <c r="AP69" s="1"/>
    </row>
    <row r="70" customFormat="false" ht="15" hidden="false" customHeight="false" outlineLevel="0" collapsed="false">
      <c r="A70" s="144" t="s">
        <v>109</v>
      </c>
      <c r="B70" s="133"/>
      <c r="C70" s="1"/>
      <c r="D70" s="137" t="s">
        <v>109</v>
      </c>
      <c r="E70" s="90"/>
      <c r="F70" s="91"/>
      <c r="G70" s="120"/>
      <c r="H70" s="92" t="s">
        <v>31</v>
      </c>
      <c r="I70" s="92" t="s">
        <v>18</v>
      </c>
      <c r="J70" s="92" t="n">
        <v>72</v>
      </c>
      <c r="K70" s="92" t="n">
        <v>140</v>
      </c>
      <c r="L70" s="120" t="n">
        <v>12</v>
      </c>
      <c r="M70" s="94" t="n">
        <f aca="false">IF(L70="","X",(IFERROR(ROUND((L70*K70/113)+J70-$AO$4,0),"X")))</f>
        <v>33</v>
      </c>
      <c r="N70" s="121" t="n">
        <v>1</v>
      </c>
      <c r="O70" s="95" t="n">
        <v>36</v>
      </c>
      <c r="P70" s="23"/>
      <c r="Q70" s="122" t="n">
        <v>5</v>
      </c>
      <c r="R70" s="122" t="n">
        <v>7</v>
      </c>
      <c r="S70" s="122" t="n">
        <v>8</v>
      </c>
      <c r="T70" s="122" t="n">
        <v>8</v>
      </c>
      <c r="U70" s="122" t="n">
        <v>7</v>
      </c>
      <c r="V70" s="122" t="n">
        <v>4</v>
      </c>
      <c r="W70" s="122" t="n">
        <v>8</v>
      </c>
      <c r="X70" s="122" t="n">
        <v>8</v>
      </c>
      <c r="Y70" s="122" t="n">
        <v>7</v>
      </c>
      <c r="Z70" s="15"/>
      <c r="AA70" s="18" t="n">
        <f aca="false">SUM(Q70:Y70)</f>
        <v>62</v>
      </c>
      <c r="AB70" s="15"/>
      <c r="AC70" s="120" t="n">
        <v>8</v>
      </c>
      <c r="AD70" s="120" t="n">
        <v>8</v>
      </c>
      <c r="AE70" s="120" t="n">
        <v>8</v>
      </c>
      <c r="AF70" s="120" t="n">
        <v>6</v>
      </c>
      <c r="AG70" s="120" t="n">
        <v>7</v>
      </c>
      <c r="AH70" s="120" t="n">
        <v>8</v>
      </c>
      <c r="AI70" s="120" t="n">
        <v>8</v>
      </c>
      <c r="AJ70" s="120" t="n">
        <v>8</v>
      </c>
      <c r="AK70" s="120" t="n">
        <v>7</v>
      </c>
      <c r="AL70" s="15"/>
      <c r="AM70" s="18" t="n">
        <f aca="false">SUM(AC70:AK70)</f>
        <v>68</v>
      </c>
      <c r="AN70" s="23"/>
      <c r="AO70" s="123" t="n">
        <f aca="false">AM70+AA70</f>
        <v>130</v>
      </c>
      <c r="AP70" s="1"/>
    </row>
    <row r="71" customFormat="false" ht="15" hidden="false" customHeight="false" outlineLevel="0" collapsed="false">
      <c r="A71" s="135"/>
      <c r="B71" s="133"/>
      <c r="C71" s="1"/>
      <c r="D71" s="109"/>
      <c r="E71" s="97"/>
      <c r="F71" s="98"/>
      <c r="G71" s="98"/>
      <c r="H71" s="98"/>
      <c r="I71" s="98"/>
      <c r="J71" s="98"/>
      <c r="K71" s="98"/>
      <c r="L71" s="98"/>
      <c r="M71" s="99" t="s">
        <v>19</v>
      </c>
      <c r="N71" s="99"/>
      <c r="O71" s="134"/>
      <c r="P71" s="51"/>
      <c r="Q71" s="124" t="n">
        <f aca="false">IFERROR($O70-Q$5,"")</f>
        <v>21</v>
      </c>
      <c r="R71" s="124" t="n">
        <f aca="false">IFERROR($O70-R$5,"")</f>
        <v>33</v>
      </c>
      <c r="S71" s="124" t="n">
        <f aca="false">IFERROR($O70-S$5,"")</f>
        <v>19</v>
      </c>
      <c r="T71" s="124" t="n">
        <f aca="false">IFERROR($O70-T$5,"")</f>
        <v>35</v>
      </c>
      <c r="U71" s="124" t="n">
        <f aca="false">IFERROR($O70-U$5,"")</f>
        <v>23</v>
      </c>
      <c r="V71" s="124" t="n">
        <f aca="false">IFERROR($O70-V$5,"")</f>
        <v>25</v>
      </c>
      <c r="W71" s="124" t="n">
        <f aca="false">IFERROR($O70-W$5,"")</f>
        <v>29</v>
      </c>
      <c r="X71" s="124" t="n">
        <f aca="false">IFERROR($O70-X$5,"")</f>
        <v>31</v>
      </c>
      <c r="Y71" s="124" t="n">
        <f aca="false">IFERROR($O70-Y$5,"")</f>
        <v>27</v>
      </c>
      <c r="Z71" s="124"/>
      <c r="AA71" s="124"/>
      <c r="AB71" s="124"/>
      <c r="AC71" s="124" t="n">
        <f aca="false">IFERROR($O70-AC$5,"")</f>
        <v>20</v>
      </c>
      <c r="AD71" s="124" t="n">
        <f aca="false">IFERROR($O70-AD$5,"")</f>
        <v>32</v>
      </c>
      <c r="AE71" s="124" t="n">
        <f aca="false">IFERROR($O70-AE$5,"")</f>
        <v>18</v>
      </c>
      <c r="AF71" s="124" t="n">
        <f aca="false">IFERROR($O70-AF$5,"")</f>
        <v>34</v>
      </c>
      <c r="AG71" s="124" t="n">
        <f aca="false">IFERROR($O70-AG$5,"")</f>
        <v>22</v>
      </c>
      <c r="AH71" s="124" t="n">
        <f aca="false">IFERROR($O70-AH$5,"")</f>
        <v>24</v>
      </c>
      <c r="AI71" s="124" t="n">
        <f aca="false">IFERROR($O70-AI$5,"")</f>
        <v>28</v>
      </c>
      <c r="AJ71" s="124" t="n">
        <f aca="false">IFERROR($O70-AJ$5,"")</f>
        <v>30</v>
      </c>
      <c r="AK71" s="124" t="n">
        <f aca="false">IFERROR($O70-AK$5,"")</f>
        <v>26</v>
      </c>
      <c r="AL71" s="125"/>
      <c r="AM71" s="124"/>
      <c r="AN71" s="51"/>
      <c r="AO71" s="51"/>
      <c r="AP71" s="1"/>
    </row>
    <row r="72" customFormat="false" ht="15" hidden="false" customHeight="false" outlineLevel="0" collapsed="false">
      <c r="A72" s="135"/>
      <c r="B72" s="133"/>
      <c r="C72" s="1"/>
      <c r="D72" s="109"/>
      <c r="E72" s="97"/>
      <c r="F72" s="98"/>
      <c r="G72" s="98"/>
      <c r="H72" s="98"/>
      <c r="I72" s="98"/>
      <c r="J72" s="98"/>
      <c r="K72" s="98"/>
      <c r="L72" s="98"/>
      <c r="M72" s="126" t="s">
        <v>32</v>
      </c>
      <c r="N72" s="126"/>
      <c r="O72" s="127" t="s">
        <v>33</v>
      </c>
      <c r="P72" s="51"/>
      <c r="Q72" s="124" t="n">
        <f aca="false">IF(Q71="","",IF(Q71&lt;0,0,IF(Q71&lt;18,1,IF(Q71&lt;36,2,3))))</f>
        <v>2</v>
      </c>
      <c r="R72" s="124" t="n">
        <f aca="false">IF(R71="","",IF(R71&lt;0,0,IF(R71&lt;18,1,IF(R71&lt;36,2,3))))</f>
        <v>2</v>
      </c>
      <c r="S72" s="124" t="n">
        <f aca="false">IF(S71="","",IF(S71&lt;0,0,IF(S71&lt;18,1,IF(S71&lt;36,2,3))))</f>
        <v>2</v>
      </c>
      <c r="T72" s="124" t="n">
        <f aca="false">IF(T71="","",IF(T71&lt;0,0,IF(T71&lt;18,1,IF(T71&lt;36,2,3))))</f>
        <v>2</v>
      </c>
      <c r="U72" s="124" t="n">
        <f aca="false">IF(U71="","",IF(U71&lt;0,0,IF(U71&lt;18,1,IF(U71&lt;36,2,3))))</f>
        <v>2</v>
      </c>
      <c r="V72" s="124" t="n">
        <f aca="false">IF(V71="","",IF(V71&lt;0,0,IF(V71&lt;18,1,IF(V71&lt;36,2,3))))</f>
        <v>2</v>
      </c>
      <c r="W72" s="124" t="n">
        <f aca="false">IF(W71="","",IF(W71&lt;0,0,IF(W71&lt;18,1,IF(W71&lt;36,2,3))))</f>
        <v>2</v>
      </c>
      <c r="X72" s="124" t="n">
        <f aca="false">IF(X71="","",IF(X71&lt;0,0,IF(X71&lt;18,1,IF(X71&lt;36,2,3))))</f>
        <v>2</v>
      </c>
      <c r="Y72" s="124" t="n">
        <f aca="false">IF(Y71="","",IF(Y71&lt;0,0,IF(Y71&lt;18,1,IF(Y71&lt;36,2,3))))</f>
        <v>2</v>
      </c>
      <c r="Z72" s="124"/>
      <c r="AA72" s="124"/>
      <c r="AB72" s="124"/>
      <c r="AC72" s="124" t="n">
        <f aca="false">IF(AC71="","",IF(AC71&lt;0,0,IF(AC71&lt;18,1,IF(AC71&lt;36,2,3))))</f>
        <v>2</v>
      </c>
      <c r="AD72" s="124" t="n">
        <f aca="false">IF(AD71="","",IF(AD71&lt;0,0,IF(AD71&lt;18,1,IF(AD71&lt;36,2,3))))</f>
        <v>2</v>
      </c>
      <c r="AE72" s="124" t="n">
        <f aca="false">IF(AE71="","",IF(AE71&lt;0,0,IF(AE71&lt;18,1,IF(AE71&lt;36,2,3))))</f>
        <v>2</v>
      </c>
      <c r="AF72" s="124" t="n">
        <f aca="false">IF(AF71="","",IF(AF71&lt;0,0,IF(AF71&lt;18,1,IF(AF71&lt;36,2,3))))</f>
        <v>2</v>
      </c>
      <c r="AG72" s="124" t="n">
        <f aca="false">IF(AG71="","",IF(AG71&lt;0,0,IF(AG71&lt;18,1,IF(AG71&lt;36,2,3))))</f>
        <v>2</v>
      </c>
      <c r="AH72" s="124" t="n">
        <f aca="false">IF(AH71="","",IF(AH71&lt;0,0,IF(AH71&lt;18,1,IF(AH71&lt;36,2,3))))</f>
        <v>2</v>
      </c>
      <c r="AI72" s="124" t="n">
        <f aca="false">IF(AI71="","",IF(AI71&lt;0,0,IF(AI71&lt;18,1,IF(AI71&lt;36,2,3))))</f>
        <v>2</v>
      </c>
      <c r="AJ72" s="124" t="n">
        <f aca="false">IF(AJ71="","",IF(AJ71&lt;0,0,IF(AJ71&lt;18,1,IF(AJ71&lt;36,2,3))))</f>
        <v>2</v>
      </c>
      <c r="AK72" s="124" t="n">
        <f aca="false">IF(AK71="","",IF(AK71&lt;0,0,IF(AK71&lt;18,1,IF(AK71&lt;36,2,3))))</f>
        <v>2</v>
      </c>
      <c r="AL72" s="125"/>
      <c r="AM72" s="124"/>
      <c r="AN72" s="51"/>
      <c r="AO72" s="128" t="s">
        <v>34</v>
      </c>
      <c r="AP72" s="1"/>
    </row>
    <row r="73" customFormat="false" ht="16.85" hidden="false" customHeight="false" outlineLevel="0" collapsed="false">
      <c r="A73" s="135"/>
      <c r="B73" s="133"/>
      <c r="C73" s="1"/>
      <c r="D73" s="109"/>
      <c r="E73" s="97"/>
      <c r="F73" s="98"/>
      <c r="G73" s="98"/>
      <c r="H73" s="98"/>
      <c r="I73" s="98"/>
      <c r="J73" s="98"/>
      <c r="K73" s="98"/>
      <c r="L73" s="98"/>
      <c r="M73" s="129"/>
      <c r="N73" s="130" t="s">
        <v>35</v>
      </c>
      <c r="O73" s="92" t="s">
        <v>36</v>
      </c>
      <c r="P73" s="51"/>
      <c r="Q73" s="111" t="n">
        <f aca="false">IFERROR(IF((Q$4-Q70+2+Q72)&lt;0,0,IF(Q70="","",(Q$4-Q70+2+Q72))),"")</f>
        <v>2</v>
      </c>
      <c r="R73" s="111" t="n">
        <f aca="false">IFERROR(IF((R$4-R70+2+R72)&lt;0,0,IF(R70="","",(R$4-R70+2+R72))),"")</f>
        <v>0</v>
      </c>
      <c r="S73" s="111" t="n">
        <f aca="false">IFERROR(IF((S$4-S70+2+S72)&lt;0,0,IF(S70="","",(S$4-S70+2+S72))),"")</f>
        <v>0</v>
      </c>
      <c r="T73" s="111" t="n">
        <f aca="false">IFERROR(IF((T$4-T70+2+T72)&lt;0,0,IF(T70="","",(T$4-T70+2+T72))),"")</f>
        <v>0</v>
      </c>
      <c r="U73" s="111" t="n">
        <f aca="false">IFERROR(IF((U$4-U70+2+U72)&lt;0,0,IF(U70="","",(U$4-U70+2+U72))),"")</f>
        <v>0</v>
      </c>
      <c r="V73" s="111" t="n">
        <f aca="false">IFERROR(IF((V$4-V70+2+V72)&lt;0,0,IF(V70="","",(V$4-V70+2+V72))),"")</f>
        <v>3</v>
      </c>
      <c r="W73" s="111" t="n">
        <f aca="false">IFERROR(IF((W$4-W70+2+W72)&lt;0,0,IF(W70="","",(W$4-W70+2+W72))),"")</f>
        <v>0</v>
      </c>
      <c r="X73" s="111" t="n">
        <f aca="false">IFERROR(IF((X$4-X70+2+X72)&lt;0,0,IF(X70="","",(X$4-X70+2+X72))),"")</f>
        <v>0</v>
      </c>
      <c r="Y73" s="111" t="n">
        <f aca="false">IFERROR(IF((Y$4-Y70+2+Y72)&lt;0,0,IF(Y70="","",(Y$4-Y70+2+Y72))),"")</f>
        <v>0</v>
      </c>
      <c r="Z73" s="124"/>
      <c r="AA73" s="18" t="n">
        <f aca="false">SUM(Q73:Y73)</f>
        <v>5</v>
      </c>
      <c r="AB73" s="124"/>
      <c r="AC73" s="111" t="n">
        <f aca="false">IFERROR(IF((AC$4-AC70+2+AC72)&lt;0,0,IF(AC70="","",(AC$4-AC70+2+AC72))),"")</f>
        <v>0</v>
      </c>
      <c r="AD73" s="111" t="n">
        <f aca="false">IFERROR(IF((AD$4-AD70+2+AD72)&lt;0,0,IF(AD70="","",(AD$4-AD70+2+AD72))),"")</f>
        <v>0</v>
      </c>
      <c r="AE73" s="111" t="n">
        <f aca="false">IFERROR(IF((AE$4-AE70+2+AE72)&lt;0,0,IF(AE70="","",(AE$4-AE70+2+AE72))),"")</f>
        <v>0</v>
      </c>
      <c r="AF73" s="111" t="n">
        <f aca="false">IFERROR(IF((AF$4-AF70+2+AF72)&lt;0,0,IF(AF70="","",(AF$4-AF70+2+AF72))),"")</f>
        <v>1</v>
      </c>
      <c r="AG73" s="111" t="n">
        <f aca="false">IFERROR(IF((AG$4-AG70+2+AG72)&lt;0,0,IF(AG70="","",(AG$4-AG70+2+AG72))),"")</f>
        <v>0</v>
      </c>
      <c r="AH73" s="111" t="n">
        <f aca="false">IFERROR(IF((AH$4-AH70+2+AH72)&lt;0,0,IF(AH70="","",(AH$4-AH70+2+AH72))),"")</f>
        <v>0</v>
      </c>
      <c r="AI73" s="111" t="n">
        <f aca="false">IFERROR(IF((AI$4-AI70+2+AI72)&lt;0,0,IF(AI70="","",(AI$4-AI70+2+AI72))),"")</f>
        <v>0</v>
      </c>
      <c r="AJ73" s="111" t="n">
        <f aca="false">IFERROR(IF((AJ$4-AJ70+2+AJ72)&lt;0,0,IF(AJ70="","",(AJ$4-AJ70+2+AJ72))),"")</f>
        <v>0</v>
      </c>
      <c r="AK73" s="111" t="n">
        <f aca="false">IFERROR(IF((AK$4-AK70+2+AK72)&lt;0,0,IF(AK70="","",(AK$4-AK70+2+AK72))),"")</f>
        <v>0</v>
      </c>
      <c r="AL73" s="125"/>
      <c r="AM73" s="18" t="n">
        <f aca="false">SUM(AC73:AK73)</f>
        <v>1</v>
      </c>
      <c r="AN73" s="51"/>
      <c r="AO73" s="131" t="n">
        <f aca="false">SUM(AA73,AM73)</f>
        <v>6</v>
      </c>
      <c r="AP73" s="1"/>
    </row>
    <row r="74" customFormat="false" ht="15" hidden="false" customHeight="false" outlineLevel="0" collapsed="false">
      <c r="A74" s="135"/>
      <c r="B74" s="133"/>
      <c r="C74" s="1"/>
      <c r="D74" s="109"/>
      <c r="E74" s="1"/>
      <c r="F74" s="1"/>
      <c r="G74" s="1"/>
      <c r="H74" s="1"/>
      <c r="I74" s="1"/>
      <c r="J74" s="1"/>
      <c r="K74" s="1"/>
      <c r="L74" s="1"/>
      <c r="M74" s="1"/>
      <c r="N74" s="24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customFormat="false" ht="25.3" hidden="false" customHeight="false" outlineLevel="0" collapsed="false">
      <c r="A75" s="132"/>
      <c r="B75" s="133"/>
      <c r="C75" s="1"/>
      <c r="D75" s="113" t="s">
        <v>26</v>
      </c>
      <c r="E75" s="85"/>
      <c r="F75" s="86"/>
      <c r="G75" s="87" t="s">
        <v>24</v>
      </c>
      <c r="H75" s="87" t="s">
        <v>9</v>
      </c>
      <c r="I75" s="87" t="s">
        <v>10</v>
      </c>
      <c r="J75" s="87" t="s">
        <v>11</v>
      </c>
      <c r="K75" s="87" t="s">
        <v>12</v>
      </c>
      <c r="L75" s="88" t="s">
        <v>13</v>
      </c>
      <c r="M75" s="88" t="s">
        <v>14</v>
      </c>
      <c r="N75" s="88" t="s">
        <v>27</v>
      </c>
      <c r="O75" s="88" t="s">
        <v>28</v>
      </c>
      <c r="P75" s="114"/>
      <c r="Q75" s="115" t="n">
        <v>1</v>
      </c>
      <c r="R75" s="115" t="n">
        <v>2</v>
      </c>
      <c r="S75" s="115" t="n">
        <v>3</v>
      </c>
      <c r="T75" s="115" t="n">
        <v>4</v>
      </c>
      <c r="U75" s="115" t="n">
        <v>5</v>
      </c>
      <c r="V75" s="115" t="n">
        <v>6</v>
      </c>
      <c r="W75" s="115" t="n">
        <v>7</v>
      </c>
      <c r="X75" s="115" t="n">
        <v>8</v>
      </c>
      <c r="Y75" s="115" t="n">
        <v>9</v>
      </c>
      <c r="Z75" s="114"/>
      <c r="AA75" s="115" t="s">
        <v>1</v>
      </c>
      <c r="AB75" s="114"/>
      <c r="AC75" s="115" t="n">
        <v>10</v>
      </c>
      <c r="AD75" s="115" t="n">
        <v>11</v>
      </c>
      <c r="AE75" s="115" t="n">
        <v>12</v>
      </c>
      <c r="AF75" s="115" t="n">
        <v>13</v>
      </c>
      <c r="AG75" s="115" t="n">
        <v>14</v>
      </c>
      <c r="AH75" s="115" t="n">
        <v>15</v>
      </c>
      <c r="AI75" s="115" t="n">
        <v>16</v>
      </c>
      <c r="AJ75" s="115" t="n">
        <v>17</v>
      </c>
      <c r="AK75" s="115" t="n">
        <v>18</v>
      </c>
      <c r="AL75" s="30"/>
      <c r="AM75" s="115" t="s">
        <v>2</v>
      </c>
      <c r="AN75" s="32"/>
      <c r="AO75" s="116" t="s">
        <v>29</v>
      </c>
      <c r="AP75" s="1"/>
    </row>
    <row r="76" customFormat="false" ht="15" hidden="false" customHeight="false" outlineLevel="0" collapsed="false">
      <c r="A76" s="117" t="s">
        <v>119</v>
      </c>
      <c r="B76" s="133" t="n">
        <v>13</v>
      </c>
      <c r="C76" s="1"/>
      <c r="D76" s="132" t="s">
        <v>119</v>
      </c>
      <c r="E76" s="90"/>
      <c r="F76" s="91"/>
      <c r="G76" s="120"/>
      <c r="H76" s="92" t="s">
        <v>31</v>
      </c>
      <c r="I76" s="92" t="s">
        <v>18</v>
      </c>
      <c r="J76" s="92" t="n">
        <v>72</v>
      </c>
      <c r="K76" s="92" t="n">
        <v>140</v>
      </c>
      <c r="L76" s="120" t="n">
        <v>12</v>
      </c>
      <c r="M76" s="94" t="n">
        <f aca="false">IF(L76="","X",(IFERROR(ROUND((L76*K76/113)+J76-$AO$4,0),"X")))</f>
        <v>33</v>
      </c>
      <c r="N76" s="121" t="n">
        <v>1</v>
      </c>
      <c r="O76" s="95" t="n">
        <v>13</v>
      </c>
      <c r="P76" s="23"/>
      <c r="Q76" s="122" t="n">
        <v>4</v>
      </c>
      <c r="R76" s="122" t="n">
        <v>4</v>
      </c>
      <c r="S76" s="122" t="n">
        <v>4</v>
      </c>
      <c r="T76" s="122" t="n">
        <v>4</v>
      </c>
      <c r="U76" s="122" t="n">
        <v>4</v>
      </c>
      <c r="V76" s="122" t="n">
        <v>4</v>
      </c>
      <c r="W76" s="122" t="n">
        <v>5</v>
      </c>
      <c r="X76" s="122" t="n">
        <v>3</v>
      </c>
      <c r="Y76" s="122" t="n">
        <v>4</v>
      </c>
      <c r="Z76" s="15"/>
      <c r="AA76" s="18" t="n">
        <f aca="false">SUM(Q76:Y76)</f>
        <v>36</v>
      </c>
      <c r="AB76" s="15"/>
      <c r="AC76" s="120" t="n">
        <v>3</v>
      </c>
      <c r="AD76" s="120" t="n">
        <v>3</v>
      </c>
      <c r="AE76" s="120" t="n">
        <v>4</v>
      </c>
      <c r="AF76" s="120" t="n">
        <v>4</v>
      </c>
      <c r="AG76" s="120" t="n">
        <v>3</v>
      </c>
      <c r="AH76" s="120" t="n">
        <v>4</v>
      </c>
      <c r="AI76" s="120" t="n">
        <v>6</v>
      </c>
      <c r="AJ76" s="120" t="n">
        <v>4</v>
      </c>
      <c r="AK76" s="120" t="n">
        <v>3</v>
      </c>
      <c r="AL76" s="15"/>
      <c r="AM76" s="18" t="n">
        <f aca="false">SUM(AC76:AK76)</f>
        <v>34</v>
      </c>
      <c r="AN76" s="23"/>
      <c r="AO76" s="123" t="n">
        <f aca="false">AM76+AA76</f>
        <v>70</v>
      </c>
      <c r="AP76" s="1"/>
    </row>
    <row r="77" customFormat="false" ht="15" hidden="false" customHeight="false" outlineLevel="0" collapsed="false">
      <c r="A77" s="132"/>
      <c r="B77" s="133"/>
      <c r="C77" s="1"/>
      <c r="D77" s="109"/>
      <c r="E77" s="97"/>
      <c r="F77" s="98"/>
      <c r="G77" s="98"/>
      <c r="H77" s="98"/>
      <c r="I77" s="98"/>
      <c r="J77" s="98"/>
      <c r="K77" s="98"/>
      <c r="L77" s="98"/>
      <c r="M77" s="99" t="s">
        <v>19</v>
      </c>
      <c r="N77" s="99"/>
      <c r="O77" s="134"/>
      <c r="P77" s="51"/>
      <c r="Q77" s="124" t="n">
        <f aca="false">IFERROR($O76-Q$5,"")</f>
        <v>-2</v>
      </c>
      <c r="R77" s="124" t="n">
        <f aca="false">IFERROR($O76-R$5,"")</f>
        <v>10</v>
      </c>
      <c r="S77" s="124" t="n">
        <f aca="false">IFERROR($O76-S$5,"")</f>
        <v>-4</v>
      </c>
      <c r="T77" s="124" t="n">
        <f aca="false">IFERROR($O76-T$5,"")</f>
        <v>12</v>
      </c>
      <c r="U77" s="124" t="n">
        <f aca="false">IFERROR($O76-U$5,"")</f>
        <v>0</v>
      </c>
      <c r="V77" s="124" t="n">
        <f aca="false">IFERROR($O76-V$5,"")</f>
        <v>2</v>
      </c>
      <c r="W77" s="124" t="n">
        <f aca="false">IFERROR($O76-W$5,"")</f>
        <v>6</v>
      </c>
      <c r="X77" s="124" t="n">
        <f aca="false">IFERROR($O76-X$5,"")</f>
        <v>8</v>
      </c>
      <c r="Y77" s="124" t="n">
        <f aca="false">IFERROR($O76-Y$5,"")</f>
        <v>4</v>
      </c>
      <c r="Z77" s="124"/>
      <c r="AA77" s="124"/>
      <c r="AB77" s="124"/>
      <c r="AC77" s="124" t="n">
        <f aca="false">IFERROR($O76-AC$5,"")</f>
        <v>-3</v>
      </c>
      <c r="AD77" s="124" t="n">
        <f aca="false">IFERROR($O76-AD$5,"")</f>
        <v>9</v>
      </c>
      <c r="AE77" s="124" t="n">
        <f aca="false">IFERROR($O76-AE$5,"")</f>
        <v>-5</v>
      </c>
      <c r="AF77" s="124" t="n">
        <f aca="false">IFERROR($O76-AF$5,"")</f>
        <v>11</v>
      </c>
      <c r="AG77" s="124" t="n">
        <f aca="false">IFERROR($O76-AG$5,"")</f>
        <v>-1</v>
      </c>
      <c r="AH77" s="124" t="n">
        <f aca="false">IFERROR($O76-AH$5,"")</f>
        <v>1</v>
      </c>
      <c r="AI77" s="124" t="n">
        <f aca="false">IFERROR($O76-AI$5,"")</f>
        <v>5</v>
      </c>
      <c r="AJ77" s="124" t="n">
        <f aca="false">IFERROR($O76-AJ$5,"")</f>
        <v>7</v>
      </c>
      <c r="AK77" s="124" t="n">
        <f aca="false">IFERROR($O76-AK$5,"")</f>
        <v>3</v>
      </c>
      <c r="AL77" s="125"/>
      <c r="AM77" s="124"/>
      <c r="AN77" s="51"/>
      <c r="AO77" s="51"/>
      <c r="AP77" s="1"/>
    </row>
    <row r="78" customFormat="false" ht="15" hidden="false" customHeight="false" outlineLevel="0" collapsed="false">
      <c r="A78" s="132"/>
      <c r="B78" s="133"/>
      <c r="C78" s="1"/>
      <c r="D78" s="109"/>
      <c r="E78" s="97"/>
      <c r="F78" s="98"/>
      <c r="G78" s="98"/>
      <c r="H78" s="98"/>
      <c r="I78" s="98"/>
      <c r="J78" s="98"/>
      <c r="K78" s="98"/>
      <c r="L78" s="98"/>
      <c r="M78" s="126" t="s">
        <v>32</v>
      </c>
      <c r="N78" s="126"/>
      <c r="O78" s="127" t="s">
        <v>33</v>
      </c>
      <c r="P78" s="51"/>
      <c r="Q78" s="124" t="n">
        <f aca="false">IF(Q77="","",IF(Q77&lt;0,0,IF(Q77&lt;18,1,IF(Q77&lt;36,2,3))))</f>
        <v>0</v>
      </c>
      <c r="R78" s="124" t="n">
        <f aca="false">IF(R77="","",IF(R77&lt;0,0,IF(R77&lt;18,1,IF(R77&lt;36,2,3))))</f>
        <v>1</v>
      </c>
      <c r="S78" s="124" t="n">
        <f aca="false">IF(S77="","",IF(S77&lt;0,0,IF(S77&lt;18,1,IF(S77&lt;36,2,3))))</f>
        <v>0</v>
      </c>
      <c r="T78" s="124" t="n">
        <f aca="false">IF(T77="","",IF(T77&lt;0,0,IF(T77&lt;18,1,IF(T77&lt;36,2,3))))</f>
        <v>1</v>
      </c>
      <c r="U78" s="124" t="n">
        <f aca="false">IF(U77="","",IF(U77&lt;0,0,IF(U77&lt;18,1,IF(U77&lt;36,2,3))))</f>
        <v>1</v>
      </c>
      <c r="V78" s="124" t="n">
        <f aca="false">IF(V77="","",IF(V77&lt;0,0,IF(V77&lt;18,1,IF(V77&lt;36,2,3))))</f>
        <v>1</v>
      </c>
      <c r="W78" s="124" t="n">
        <f aca="false">IF(W77="","",IF(W77&lt;0,0,IF(W77&lt;18,1,IF(W77&lt;36,2,3))))</f>
        <v>1</v>
      </c>
      <c r="X78" s="124" t="n">
        <f aca="false">IF(X77="","",IF(X77&lt;0,0,IF(X77&lt;18,1,IF(X77&lt;36,2,3))))</f>
        <v>1</v>
      </c>
      <c r="Y78" s="124" t="n">
        <f aca="false">IF(Y77="","",IF(Y77&lt;0,0,IF(Y77&lt;18,1,IF(Y77&lt;36,2,3))))</f>
        <v>1</v>
      </c>
      <c r="Z78" s="124"/>
      <c r="AA78" s="124"/>
      <c r="AB78" s="124"/>
      <c r="AC78" s="124" t="n">
        <f aca="false">IF(AC77="","",IF(AC77&lt;0,0,IF(AC77&lt;18,1,IF(AC77&lt;36,2,3))))</f>
        <v>0</v>
      </c>
      <c r="AD78" s="124" t="n">
        <f aca="false">IF(AD77="","",IF(AD77&lt;0,0,IF(AD77&lt;18,1,IF(AD77&lt;36,2,3))))</f>
        <v>1</v>
      </c>
      <c r="AE78" s="124" t="n">
        <f aca="false">IF(AE77="","",IF(AE77&lt;0,0,IF(AE77&lt;18,1,IF(AE77&lt;36,2,3))))</f>
        <v>0</v>
      </c>
      <c r="AF78" s="124" t="n">
        <f aca="false">IF(AF77="","",IF(AF77&lt;0,0,IF(AF77&lt;18,1,IF(AF77&lt;36,2,3))))</f>
        <v>1</v>
      </c>
      <c r="AG78" s="124" t="n">
        <f aca="false">IF(AG77="","",IF(AG77&lt;0,0,IF(AG77&lt;18,1,IF(AG77&lt;36,2,3))))</f>
        <v>0</v>
      </c>
      <c r="AH78" s="124" t="n">
        <f aca="false">IF(AH77="","",IF(AH77&lt;0,0,IF(AH77&lt;18,1,IF(AH77&lt;36,2,3))))</f>
        <v>1</v>
      </c>
      <c r="AI78" s="124" t="n">
        <f aca="false">IF(AI77="","",IF(AI77&lt;0,0,IF(AI77&lt;18,1,IF(AI77&lt;36,2,3))))</f>
        <v>1</v>
      </c>
      <c r="AJ78" s="124" t="n">
        <f aca="false">IF(AJ77="","",IF(AJ77&lt;0,0,IF(AJ77&lt;18,1,IF(AJ77&lt;36,2,3))))</f>
        <v>1</v>
      </c>
      <c r="AK78" s="124" t="n">
        <f aca="false">IF(AK77="","",IF(AK77&lt;0,0,IF(AK77&lt;18,1,IF(AK77&lt;36,2,3))))</f>
        <v>1</v>
      </c>
      <c r="AL78" s="125"/>
      <c r="AM78" s="124"/>
      <c r="AN78" s="51"/>
      <c r="AO78" s="128" t="s">
        <v>34</v>
      </c>
      <c r="AP78" s="1"/>
    </row>
    <row r="79" customFormat="false" ht="16.85" hidden="false" customHeight="false" outlineLevel="0" collapsed="false">
      <c r="A79" s="132"/>
      <c r="B79" s="133"/>
      <c r="C79" s="1"/>
      <c r="D79" s="109"/>
      <c r="E79" s="97"/>
      <c r="F79" s="98"/>
      <c r="G79" s="98"/>
      <c r="H79" s="98"/>
      <c r="I79" s="98"/>
      <c r="J79" s="98"/>
      <c r="K79" s="98"/>
      <c r="L79" s="98"/>
      <c r="M79" s="129"/>
      <c r="N79" s="130" t="s">
        <v>35</v>
      </c>
      <c r="O79" s="92" t="s">
        <v>36</v>
      </c>
      <c r="P79" s="51"/>
      <c r="Q79" s="111" t="n">
        <f aca="false">IFERROR(IF((Q$4-Q76+2+Q78)&lt;0,0,IF(Q76="","",(Q$4-Q76+2+Q78))),"")</f>
        <v>1</v>
      </c>
      <c r="R79" s="111" t="n">
        <f aca="false">IFERROR(IF((R$4-R76+2+R78)&lt;0,0,IF(R76="","",(R$4-R76+2+R78))),"")</f>
        <v>2</v>
      </c>
      <c r="S79" s="111" t="n">
        <f aca="false">IFERROR(IF((S$4-S76+2+S78)&lt;0,0,IF(S76="","",(S$4-S76+2+S78))),"")</f>
        <v>1</v>
      </c>
      <c r="T79" s="111" t="n">
        <f aca="false">IFERROR(IF((T$4-T76+2+T78)&lt;0,0,IF(T76="","",(T$4-T76+2+T78))),"")</f>
        <v>2</v>
      </c>
      <c r="U79" s="111" t="n">
        <f aca="false">IFERROR(IF((U$4-U76+2+U78)&lt;0,0,IF(U76="","",(U$4-U76+2+U78))),"")</f>
        <v>2</v>
      </c>
      <c r="V79" s="111" t="n">
        <f aca="false">IFERROR(IF((V$4-V76+2+V78)&lt;0,0,IF(V76="","",(V$4-V76+2+V78))),"")</f>
        <v>2</v>
      </c>
      <c r="W79" s="111" t="n">
        <f aca="false">IFERROR(IF((W$4-W76+2+W78)&lt;0,0,IF(W76="","",(W$4-W76+2+W78))),"")</f>
        <v>1</v>
      </c>
      <c r="X79" s="111" t="n">
        <f aca="false">IFERROR(IF((X$4-X76+2+X78)&lt;0,0,IF(X76="","",(X$4-X76+2+X78))),"")</f>
        <v>3</v>
      </c>
      <c r="Y79" s="111" t="n">
        <f aca="false">IFERROR(IF((Y$4-Y76+2+Y78)&lt;0,0,IF(Y76="","",(Y$4-Y76+2+Y78))),"")</f>
        <v>2</v>
      </c>
      <c r="Z79" s="124"/>
      <c r="AA79" s="18" t="n">
        <f aca="false">SUM(Q79:Y79)</f>
        <v>16</v>
      </c>
      <c r="AB79" s="124"/>
      <c r="AC79" s="111" t="n">
        <f aca="false">IFERROR(IF((AC$4-AC76+2+AC78)&lt;0,0,IF(AC76="","",(AC$4-AC76+2+AC78))),"")</f>
        <v>2</v>
      </c>
      <c r="AD79" s="111" t="n">
        <f aca="false">IFERROR(IF((AD$4-AD76+2+AD78)&lt;0,0,IF(AD76="","",(AD$4-AD76+2+AD78))),"")</f>
        <v>3</v>
      </c>
      <c r="AE79" s="111" t="n">
        <f aca="false">IFERROR(IF((AE$4-AE76+2+AE78)&lt;0,0,IF(AE76="","",(AE$4-AE76+2+AE78))),"")</f>
        <v>1</v>
      </c>
      <c r="AF79" s="111" t="n">
        <f aca="false">IFERROR(IF((AF$4-AF76+2+AF78)&lt;0,0,IF(AF76="","",(AF$4-AF76+2+AF78))),"")</f>
        <v>2</v>
      </c>
      <c r="AG79" s="111" t="n">
        <f aca="false">IFERROR(IF((AG$4-AG76+2+AG78)&lt;0,0,IF(AG76="","",(AG$4-AG76+2+AG78))),"")</f>
        <v>2</v>
      </c>
      <c r="AH79" s="111" t="n">
        <f aca="false">IFERROR(IF((AH$4-AH76+2+AH78)&lt;0,0,IF(AH76="","",(AH$4-AH76+2+AH78))),"")</f>
        <v>2</v>
      </c>
      <c r="AI79" s="111" t="n">
        <f aca="false">IFERROR(IF((AI$4-AI76+2+AI78)&lt;0,0,IF(AI76="","",(AI$4-AI76+2+AI78))),"")</f>
        <v>0</v>
      </c>
      <c r="AJ79" s="111" t="n">
        <f aca="false">IFERROR(IF((AJ$4-AJ76+2+AJ78)&lt;0,0,IF(AJ76="","",(AJ$4-AJ76+2+AJ78))),"")</f>
        <v>2</v>
      </c>
      <c r="AK79" s="111" t="n">
        <f aca="false">IFERROR(IF((AK$4-AK76+2+AK78)&lt;0,0,IF(AK76="","",(AK$4-AK76+2+AK78))),"")</f>
        <v>3</v>
      </c>
      <c r="AL79" s="125"/>
      <c r="AM79" s="18" t="n">
        <f aca="false">SUM(AC79:AK79)</f>
        <v>17</v>
      </c>
      <c r="AN79" s="51"/>
      <c r="AO79" s="131" t="n">
        <f aca="false">SUM(AA79,AM79)</f>
        <v>33</v>
      </c>
      <c r="AP79" s="1"/>
    </row>
    <row r="80" customFormat="false" ht="15" hidden="false" customHeight="false" outlineLevel="0" collapsed="false">
      <c r="A80" s="132"/>
      <c r="B80" s="133"/>
      <c r="C80" s="1"/>
      <c r="D80" s="109"/>
      <c r="E80" s="1"/>
      <c r="F80" s="1"/>
      <c r="G80" s="1"/>
      <c r="H80" s="1"/>
      <c r="I80" s="1"/>
      <c r="J80" s="1"/>
      <c r="K80" s="1"/>
      <c r="L80" s="1"/>
      <c r="M80" s="1"/>
      <c r="N80" s="24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customFormat="false" ht="25.3" hidden="false" customHeight="false" outlineLevel="0" collapsed="false">
      <c r="A81" s="132"/>
      <c r="B81" s="133"/>
      <c r="C81" s="1"/>
      <c r="D81" s="113" t="s">
        <v>26</v>
      </c>
      <c r="E81" s="85"/>
      <c r="F81" s="86"/>
      <c r="G81" s="87" t="s">
        <v>24</v>
      </c>
      <c r="H81" s="87" t="s">
        <v>9</v>
      </c>
      <c r="I81" s="87" t="s">
        <v>10</v>
      </c>
      <c r="J81" s="87" t="s">
        <v>11</v>
      </c>
      <c r="K81" s="87" t="s">
        <v>12</v>
      </c>
      <c r="L81" s="88" t="s">
        <v>13</v>
      </c>
      <c r="M81" s="88" t="s">
        <v>14</v>
      </c>
      <c r="N81" s="88" t="s">
        <v>27</v>
      </c>
      <c r="O81" s="88" t="s">
        <v>28</v>
      </c>
      <c r="P81" s="114"/>
      <c r="Q81" s="115" t="n">
        <v>1</v>
      </c>
      <c r="R81" s="115" t="n">
        <v>2</v>
      </c>
      <c r="S81" s="115" t="n">
        <v>3</v>
      </c>
      <c r="T81" s="115" t="n">
        <v>4</v>
      </c>
      <c r="U81" s="115" t="n">
        <v>5</v>
      </c>
      <c r="V81" s="115" t="n">
        <v>6</v>
      </c>
      <c r="W81" s="115" t="n">
        <v>7</v>
      </c>
      <c r="X81" s="115" t="n">
        <v>8</v>
      </c>
      <c r="Y81" s="115" t="n">
        <v>9</v>
      </c>
      <c r="Z81" s="114"/>
      <c r="AA81" s="115" t="s">
        <v>1</v>
      </c>
      <c r="AB81" s="114"/>
      <c r="AC81" s="115" t="n">
        <v>10</v>
      </c>
      <c r="AD81" s="115" t="n">
        <v>11</v>
      </c>
      <c r="AE81" s="115" t="n">
        <v>12</v>
      </c>
      <c r="AF81" s="115" t="n">
        <v>13</v>
      </c>
      <c r="AG81" s="115" t="n">
        <v>14</v>
      </c>
      <c r="AH81" s="115" t="n">
        <v>15</v>
      </c>
      <c r="AI81" s="115" t="n">
        <v>16</v>
      </c>
      <c r="AJ81" s="115" t="n">
        <v>17</v>
      </c>
      <c r="AK81" s="115" t="n">
        <v>18</v>
      </c>
      <c r="AL81" s="30"/>
      <c r="AM81" s="115" t="s">
        <v>2</v>
      </c>
      <c r="AN81" s="32"/>
      <c r="AO81" s="116" t="s">
        <v>29</v>
      </c>
      <c r="AP81" s="1"/>
    </row>
    <row r="82" customFormat="false" ht="15" hidden="false" customHeight="false" outlineLevel="0" collapsed="false">
      <c r="A82" s="144" t="s">
        <v>125</v>
      </c>
      <c r="B82" s="118" t="n">
        <v>17</v>
      </c>
      <c r="C82" s="1"/>
      <c r="D82" s="137" t="s">
        <v>125</v>
      </c>
      <c r="E82" s="90"/>
      <c r="F82" s="91"/>
      <c r="G82" s="120"/>
      <c r="H82" s="92" t="s">
        <v>31</v>
      </c>
      <c r="I82" s="92" t="s">
        <v>18</v>
      </c>
      <c r="J82" s="92" t="n">
        <v>72</v>
      </c>
      <c r="K82" s="92" t="n">
        <v>140</v>
      </c>
      <c r="L82" s="120" t="n">
        <v>12</v>
      </c>
      <c r="M82" s="94" t="n">
        <f aca="false">IF(L82="","X",(IFERROR(ROUND((L82*K82/113)+J82-$AO$4,0),"X")))</f>
        <v>33</v>
      </c>
      <c r="N82" s="121" t="n">
        <v>1</v>
      </c>
      <c r="O82" s="95" t="n">
        <v>17</v>
      </c>
      <c r="P82" s="23"/>
      <c r="Q82" s="122" t="n">
        <v>4</v>
      </c>
      <c r="R82" s="122" t="n">
        <v>4</v>
      </c>
      <c r="S82" s="122" t="n">
        <v>3</v>
      </c>
      <c r="T82" s="122" t="n">
        <v>4</v>
      </c>
      <c r="U82" s="122" t="n">
        <v>3</v>
      </c>
      <c r="V82" s="122" t="n">
        <v>3</v>
      </c>
      <c r="W82" s="122" t="n">
        <v>5</v>
      </c>
      <c r="X82" s="122" t="n">
        <v>3</v>
      </c>
      <c r="Y82" s="122" t="n">
        <v>4</v>
      </c>
      <c r="Z82" s="15"/>
      <c r="AA82" s="18" t="n">
        <f aca="false">SUM(Q82:Y82)</f>
        <v>33</v>
      </c>
      <c r="AB82" s="15"/>
      <c r="AC82" s="120" t="n">
        <v>4</v>
      </c>
      <c r="AD82" s="120" t="n">
        <v>3</v>
      </c>
      <c r="AE82" s="120" t="n">
        <v>4</v>
      </c>
      <c r="AF82" s="120" t="n">
        <v>5</v>
      </c>
      <c r="AG82" s="120" t="n">
        <v>3</v>
      </c>
      <c r="AH82" s="120" t="n">
        <v>3</v>
      </c>
      <c r="AI82" s="120" t="n">
        <v>4</v>
      </c>
      <c r="AJ82" s="120" t="n">
        <v>6</v>
      </c>
      <c r="AK82" s="120" t="n">
        <v>4</v>
      </c>
      <c r="AL82" s="15"/>
      <c r="AM82" s="18" t="n">
        <f aca="false">SUM(AC82:AK82)</f>
        <v>36</v>
      </c>
      <c r="AN82" s="23"/>
      <c r="AO82" s="123" t="n">
        <f aca="false">AM82+AA82</f>
        <v>69</v>
      </c>
      <c r="AP82" s="1"/>
    </row>
    <row r="83" customFormat="false" ht="15" hidden="false" customHeight="false" outlineLevel="0" collapsed="false">
      <c r="A83" s="1"/>
      <c r="B83" s="1"/>
      <c r="C83" s="1"/>
      <c r="D83" s="109"/>
      <c r="E83" s="97"/>
      <c r="F83" s="98"/>
      <c r="G83" s="98"/>
      <c r="H83" s="98"/>
      <c r="I83" s="98"/>
      <c r="J83" s="98"/>
      <c r="K83" s="98"/>
      <c r="L83" s="98"/>
      <c r="M83" s="99" t="s">
        <v>19</v>
      </c>
      <c r="N83" s="99"/>
      <c r="O83" s="134"/>
      <c r="P83" s="51"/>
      <c r="Q83" s="124" t="n">
        <f aca="false">IFERROR($O82-Q$5,"")</f>
        <v>2</v>
      </c>
      <c r="R83" s="124" t="n">
        <f aca="false">IFERROR($O82-R$5,"")</f>
        <v>14</v>
      </c>
      <c r="S83" s="124" t="n">
        <f aca="false">IFERROR($O82-S$5,"")</f>
        <v>0</v>
      </c>
      <c r="T83" s="124" t="n">
        <f aca="false">IFERROR($O82-T$5,"")</f>
        <v>16</v>
      </c>
      <c r="U83" s="124" t="n">
        <f aca="false">IFERROR($O82-U$5,"")</f>
        <v>4</v>
      </c>
      <c r="V83" s="124" t="n">
        <f aca="false">IFERROR($O82-V$5,"")</f>
        <v>6</v>
      </c>
      <c r="W83" s="124" t="n">
        <f aca="false">IFERROR($O82-W$5,"")</f>
        <v>10</v>
      </c>
      <c r="X83" s="124" t="n">
        <f aca="false">IFERROR($O82-X$5,"")</f>
        <v>12</v>
      </c>
      <c r="Y83" s="124" t="n">
        <f aca="false">IFERROR($O82-Y$5,"")</f>
        <v>8</v>
      </c>
      <c r="Z83" s="124"/>
      <c r="AA83" s="124"/>
      <c r="AB83" s="124"/>
      <c r="AC83" s="124" t="n">
        <f aca="false">IFERROR($O82-AC$5,"")</f>
        <v>1</v>
      </c>
      <c r="AD83" s="124" t="n">
        <f aca="false">IFERROR($O82-AD$5,"")</f>
        <v>13</v>
      </c>
      <c r="AE83" s="124" t="n">
        <f aca="false">IFERROR($O82-AE$5,"")</f>
        <v>-1</v>
      </c>
      <c r="AF83" s="124" t="n">
        <f aca="false">IFERROR($O82-AF$5,"")</f>
        <v>15</v>
      </c>
      <c r="AG83" s="124" t="n">
        <f aca="false">IFERROR($O82-AG$5,"")</f>
        <v>3</v>
      </c>
      <c r="AH83" s="124" t="n">
        <f aca="false">IFERROR($O82-AH$5,"")</f>
        <v>5</v>
      </c>
      <c r="AI83" s="124" t="n">
        <f aca="false">IFERROR($O82-AI$5,"")</f>
        <v>9</v>
      </c>
      <c r="AJ83" s="124" t="n">
        <f aca="false">IFERROR($O82-AJ$5,"")</f>
        <v>11</v>
      </c>
      <c r="AK83" s="124" t="n">
        <f aca="false">IFERROR($O82-AK$5,"")</f>
        <v>7</v>
      </c>
      <c r="AL83" s="125"/>
      <c r="AM83" s="124"/>
      <c r="AN83" s="51"/>
      <c r="AO83" s="51"/>
      <c r="AP83" s="1"/>
    </row>
    <row r="84" customFormat="false" ht="15" hidden="false" customHeight="false" outlineLevel="0" collapsed="false">
      <c r="A84" s="1"/>
      <c r="B84" s="1"/>
      <c r="C84" s="1"/>
      <c r="D84" s="109"/>
      <c r="E84" s="97"/>
      <c r="F84" s="98"/>
      <c r="G84" s="98"/>
      <c r="H84" s="98"/>
      <c r="I84" s="98"/>
      <c r="J84" s="98"/>
      <c r="K84" s="98"/>
      <c r="L84" s="98"/>
      <c r="M84" s="126" t="s">
        <v>32</v>
      </c>
      <c r="N84" s="126"/>
      <c r="O84" s="127" t="s">
        <v>33</v>
      </c>
      <c r="P84" s="51"/>
      <c r="Q84" s="124" t="n">
        <f aca="false">IF(Q83="","",IF(Q83&lt;0,0,IF(Q83&lt;18,1,IF(Q83&lt;36,2,3))))</f>
        <v>1</v>
      </c>
      <c r="R84" s="124" t="n">
        <f aca="false">IF(R83="","",IF(R83&lt;0,0,IF(R83&lt;18,1,IF(R83&lt;36,2,3))))</f>
        <v>1</v>
      </c>
      <c r="S84" s="124" t="n">
        <f aca="false">IF(S83="","",IF(S83&lt;0,0,IF(S83&lt;18,1,IF(S83&lt;36,2,3))))</f>
        <v>1</v>
      </c>
      <c r="T84" s="124" t="n">
        <f aca="false">IF(T83="","",IF(T83&lt;0,0,IF(T83&lt;18,1,IF(T83&lt;36,2,3))))</f>
        <v>1</v>
      </c>
      <c r="U84" s="124" t="n">
        <f aca="false">IF(U83="","",IF(U83&lt;0,0,IF(U83&lt;18,1,IF(U83&lt;36,2,3))))</f>
        <v>1</v>
      </c>
      <c r="V84" s="124" t="n">
        <f aca="false">IF(V83="","",IF(V83&lt;0,0,IF(V83&lt;18,1,IF(V83&lt;36,2,3))))</f>
        <v>1</v>
      </c>
      <c r="W84" s="124" t="n">
        <f aca="false">IF(W83="","",IF(W83&lt;0,0,IF(W83&lt;18,1,IF(W83&lt;36,2,3))))</f>
        <v>1</v>
      </c>
      <c r="X84" s="124" t="n">
        <f aca="false">IF(X83="","",IF(X83&lt;0,0,IF(X83&lt;18,1,IF(X83&lt;36,2,3))))</f>
        <v>1</v>
      </c>
      <c r="Y84" s="124" t="n">
        <f aca="false">IF(Y83="","",IF(Y83&lt;0,0,IF(Y83&lt;18,1,IF(Y83&lt;36,2,3))))</f>
        <v>1</v>
      </c>
      <c r="Z84" s="124"/>
      <c r="AA84" s="124"/>
      <c r="AB84" s="124"/>
      <c r="AC84" s="124" t="n">
        <f aca="false">IF(AC83="","",IF(AC83&lt;0,0,IF(AC83&lt;18,1,IF(AC83&lt;36,2,3))))</f>
        <v>1</v>
      </c>
      <c r="AD84" s="124" t="n">
        <f aca="false">IF(AD83="","",IF(AD83&lt;0,0,IF(AD83&lt;18,1,IF(AD83&lt;36,2,3))))</f>
        <v>1</v>
      </c>
      <c r="AE84" s="124" t="n">
        <f aca="false">IF(AE83="","",IF(AE83&lt;0,0,IF(AE83&lt;18,1,IF(AE83&lt;36,2,3))))</f>
        <v>0</v>
      </c>
      <c r="AF84" s="124" t="n">
        <f aca="false">IF(AF83="","",IF(AF83&lt;0,0,IF(AF83&lt;18,1,IF(AF83&lt;36,2,3))))</f>
        <v>1</v>
      </c>
      <c r="AG84" s="124" t="n">
        <f aca="false">IF(AG83="","",IF(AG83&lt;0,0,IF(AG83&lt;18,1,IF(AG83&lt;36,2,3))))</f>
        <v>1</v>
      </c>
      <c r="AH84" s="124" t="n">
        <f aca="false">IF(AH83="","",IF(AH83&lt;0,0,IF(AH83&lt;18,1,IF(AH83&lt;36,2,3))))</f>
        <v>1</v>
      </c>
      <c r="AI84" s="124" t="n">
        <f aca="false">IF(AI83="","",IF(AI83&lt;0,0,IF(AI83&lt;18,1,IF(AI83&lt;36,2,3))))</f>
        <v>1</v>
      </c>
      <c r="AJ84" s="124" t="n">
        <f aca="false">IF(AJ83="","",IF(AJ83&lt;0,0,IF(AJ83&lt;18,1,IF(AJ83&lt;36,2,3))))</f>
        <v>1</v>
      </c>
      <c r="AK84" s="124" t="n">
        <f aca="false">IF(AK83="","",IF(AK83&lt;0,0,IF(AK83&lt;18,1,IF(AK83&lt;36,2,3))))</f>
        <v>1</v>
      </c>
      <c r="AL84" s="125"/>
      <c r="AM84" s="124"/>
      <c r="AN84" s="51"/>
      <c r="AO84" s="128" t="s">
        <v>34</v>
      </c>
      <c r="AP84" s="1"/>
    </row>
    <row r="85" customFormat="false" ht="16.85" hidden="false" customHeight="false" outlineLevel="0" collapsed="false">
      <c r="A85" s="1"/>
      <c r="B85" s="1"/>
      <c r="C85" s="1"/>
      <c r="D85" s="109"/>
      <c r="E85" s="97"/>
      <c r="F85" s="98"/>
      <c r="G85" s="98"/>
      <c r="H85" s="98"/>
      <c r="I85" s="98"/>
      <c r="J85" s="98"/>
      <c r="K85" s="98"/>
      <c r="L85" s="98"/>
      <c r="M85" s="129"/>
      <c r="N85" s="130" t="s">
        <v>35</v>
      </c>
      <c r="O85" s="92" t="s">
        <v>36</v>
      </c>
      <c r="P85" s="51"/>
      <c r="Q85" s="111" t="n">
        <f aca="false">IFERROR(IF((Q$4-Q82+2+Q84)&lt;0,0,IF(Q82="","",(Q$4-Q82+2+Q84))),"")</f>
        <v>2</v>
      </c>
      <c r="R85" s="111" t="n">
        <f aca="false">IFERROR(IF((R$4-R82+2+R84)&lt;0,0,IF(R82="","",(R$4-R82+2+R84))),"")</f>
        <v>2</v>
      </c>
      <c r="S85" s="111" t="n">
        <f aca="false">IFERROR(IF((S$4-S82+2+S84)&lt;0,0,IF(S82="","",(S$4-S82+2+S84))),"")</f>
        <v>3</v>
      </c>
      <c r="T85" s="111" t="n">
        <f aca="false">IFERROR(IF((T$4-T82+2+T84)&lt;0,0,IF(T82="","",(T$4-T82+2+T84))),"")</f>
        <v>2</v>
      </c>
      <c r="U85" s="111" t="n">
        <f aca="false">IFERROR(IF((U$4-U82+2+U84)&lt;0,0,IF(U82="","",(U$4-U82+2+U84))),"")</f>
        <v>3</v>
      </c>
      <c r="V85" s="111" t="n">
        <f aca="false">IFERROR(IF((V$4-V82+2+V84)&lt;0,0,IF(V82="","",(V$4-V82+2+V84))),"")</f>
        <v>3</v>
      </c>
      <c r="W85" s="111" t="n">
        <f aca="false">IFERROR(IF((W$4-W82+2+W84)&lt;0,0,IF(W82="","",(W$4-W82+2+W84))),"")</f>
        <v>1</v>
      </c>
      <c r="X85" s="111" t="n">
        <f aca="false">IFERROR(IF((X$4-X82+2+X84)&lt;0,0,IF(X82="","",(X$4-X82+2+X84))),"")</f>
        <v>3</v>
      </c>
      <c r="Y85" s="111" t="n">
        <f aca="false">IFERROR(IF((Y$4-Y82+2+Y84)&lt;0,0,IF(Y82="","",(Y$4-Y82+2+Y84))),"")</f>
        <v>2</v>
      </c>
      <c r="Z85" s="124"/>
      <c r="AA85" s="18" t="n">
        <f aca="false">SUM(Q85:Y85)</f>
        <v>21</v>
      </c>
      <c r="AB85" s="124"/>
      <c r="AC85" s="111" t="n">
        <f aca="false">IFERROR(IF((AC$4-AC82+2+AC84)&lt;0,0,IF(AC82="","",(AC$4-AC82+2+AC84))),"")</f>
        <v>2</v>
      </c>
      <c r="AD85" s="111" t="n">
        <f aca="false">IFERROR(IF((AD$4-AD82+2+AD84)&lt;0,0,IF(AD82="","",(AD$4-AD82+2+AD84))),"")</f>
        <v>3</v>
      </c>
      <c r="AE85" s="111" t="n">
        <f aca="false">IFERROR(IF((AE$4-AE82+2+AE84)&lt;0,0,IF(AE82="","",(AE$4-AE82+2+AE84))),"")</f>
        <v>1</v>
      </c>
      <c r="AF85" s="111" t="n">
        <f aca="false">IFERROR(IF((AF$4-AF82+2+AF84)&lt;0,0,IF(AF82="","",(AF$4-AF82+2+AF84))),"")</f>
        <v>1</v>
      </c>
      <c r="AG85" s="111" t="n">
        <f aca="false">IFERROR(IF((AG$4-AG82+2+AG84)&lt;0,0,IF(AG82="","",(AG$4-AG82+2+AG84))),"")</f>
        <v>3</v>
      </c>
      <c r="AH85" s="111" t="n">
        <f aca="false">IFERROR(IF((AH$4-AH82+2+AH84)&lt;0,0,IF(AH82="","",(AH$4-AH82+2+AH84))),"")</f>
        <v>3</v>
      </c>
      <c r="AI85" s="111" t="n">
        <f aca="false">IFERROR(IF((AI$4-AI82+2+AI84)&lt;0,0,IF(AI82="","",(AI$4-AI82+2+AI84))),"")</f>
        <v>2</v>
      </c>
      <c r="AJ85" s="111" t="n">
        <f aca="false">IFERROR(IF((AJ$4-AJ82+2+AJ84)&lt;0,0,IF(AJ82="","",(AJ$4-AJ82+2+AJ84))),"")</f>
        <v>0</v>
      </c>
      <c r="AK85" s="111" t="n">
        <f aca="false">IFERROR(IF((AK$4-AK82+2+AK84)&lt;0,0,IF(AK82="","",(AK$4-AK82+2+AK84))),"")</f>
        <v>2</v>
      </c>
      <c r="AL85" s="125"/>
      <c r="AM85" s="18" t="n">
        <f aca="false">SUM(AC85:AK85)</f>
        <v>17</v>
      </c>
      <c r="AN85" s="51"/>
      <c r="AO85" s="131" t="n">
        <f aca="false">SUM(AA85,AM85)</f>
        <v>38</v>
      </c>
      <c r="AP85" s="1"/>
    </row>
    <row r="86" customFormat="false" ht="15" hidden="false" customHeight="false" outlineLevel="0" collapsed="false">
      <c r="A86" s="1"/>
      <c r="B86" s="1"/>
      <c r="C86" s="1"/>
      <c r="D86" s="109"/>
      <c r="E86" s="1"/>
      <c r="F86" s="1"/>
      <c r="G86" s="1"/>
      <c r="H86" s="1"/>
      <c r="I86" s="1"/>
      <c r="J86" s="1"/>
      <c r="K86" s="1"/>
      <c r="L86" s="1"/>
      <c r="M86" s="1"/>
      <c r="N86" s="24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2014-05-28T19:21:17Z</dcterms:created>
  <dc:creator>tomasz.kordek@intel.com</dc:creator>
  <dc:description/>
  <dc:language>pl-PL</dc:language>
  <cp:lastModifiedBy/>
  <dcterms:modified xsi:type="dcterms:W3CDTF">2023-04-15T14:24:44Z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